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32760" windowWidth="10200" windowHeight="8160" firstSheet="6" activeTab="10"/>
  </bookViews>
  <sheets>
    <sheet name="1705QTNA" sheetId="1" r:id="rId1"/>
    <sheet name="1705QTNB" sheetId="2" r:id="rId2"/>
    <sheet name="1705QTNC" sheetId="3" r:id="rId3"/>
    <sheet name="1705QTVA" sheetId="4" r:id="rId4"/>
    <sheet name="1705QTVB" sheetId="5" r:id="rId5"/>
    <sheet name="1705QTVC" sheetId="6" r:id="rId6"/>
    <sheet name="1705QLNA" sheetId="7" r:id="rId7"/>
    <sheet name="1705HTTA" sheetId="8" r:id="rId8"/>
    <sheet name="1705HTTB" sheetId="9" r:id="rId9"/>
    <sheet name="1705HTTC" sheetId="10" r:id="rId10"/>
    <sheet name="1705HTTTD" sheetId="11" r:id="rId11"/>
    <sheet name="1705LHOA" sheetId="12" r:id="rId12"/>
    <sheet name="1705LHOB" sheetId="13" r:id="rId13"/>
    <sheet name="1705LHOC" sheetId="14" r:id="rId14"/>
    <sheet name="1705CTHA" sheetId="15" r:id="rId15"/>
    <sheet name="1705CTHB" sheetId="16" r:id="rId16"/>
    <sheet name="1705LTHA" sheetId="17" r:id="rId17"/>
    <sheet name="1705LTHB" sheetId="18" r:id="rId18"/>
    <sheet name="1705KHTA" sheetId="19" r:id="rId19"/>
    <sheet name="1705QLVA" sheetId="20" r:id="rId20"/>
    <sheet name="1705QLVB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A" localSheetId="11">#REF!</definedName>
    <definedName name="A" localSheetId="0">'[1]Tong hop 2017'!$B$9:$G$1490</definedName>
    <definedName name="A" localSheetId="1">'[1]Tong hop 2017'!$B$9:$G$1490</definedName>
    <definedName name="A" localSheetId="2">'[1]Tong hop 2017'!$B$9:$G$1490</definedName>
    <definedName name="A" localSheetId="5">'[1]Tong hop 2017'!$B$9:$G$1490</definedName>
    <definedName name="A">'[1]Tong hop 2017'!$B$9:$G$1490</definedName>
    <definedName name="aa" localSheetId="13">#REF!</definedName>
    <definedName name="aa">#REF!</definedName>
    <definedName name="AAAAA" localSheetId="13">#REF!</definedName>
    <definedName name="AAAAA">#REF!</definedName>
    <definedName name="AAAAAA" localSheetId="0">'[1]Tong hop 2017'!$B$9:$G$1490</definedName>
    <definedName name="AAAAAA" localSheetId="1">'[1]Tong hop 2017'!$B$9:$G$1490</definedName>
    <definedName name="AAAAAA" localSheetId="2">'[1]Tong hop 2017'!$B$9:$G$1490</definedName>
    <definedName name="AAAAAA" localSheetId="5">'[1]Tong hop 2017'!$B$9:$G$1490</definedName>
    <definedName name="AAAAAA">'[1]Tong hop 2017'!$B$9:$G$1490</definedName>
    <definedName name="AAAAAF" localSheetId="13">#REF!</definedName>
    <definedName name="AAAAAF">#REF!</definedName>
    <definedName name="abc" localSheetId="13">#REF!</definedName>
    <definedName name="abc">#REF!</definedName>
    <definedName name="abcd" localSheetId="13">#REF!</definedName>
    <definedName name="abcd">#REF!</definedName>
    <definedName name="B" localSheetId="0">#REF!</definedName>
    <definedName name="B" localSheetId="1">#REF!</definedName>
    <definedName name="B" localSheetId="2">#REF!</definedName>
    <definedName name="B" localSheetId="5">#REF!</definedName>
    <definedName name="B">#REF!</definedName>
    <definedName name="B14B" localSheetId="13">'[2]14B'!#REF!</definedName>
    <definedName name="B14B">'[2]14B'!#REF!</definedName>
    <definedName name="D" localSheetId="0">#REF!</definedName>
    <definedName name="D" localSheetId="1">#REF!</definedName>
    <definedName name="D" localSheetId="2">#REF!</definedName>
    <definedName name="D" localSheetId="5">#REF!</definedName>
    <definedName name="D">#REF!</definedName>
    <definedName name="duong" localSheetId="13">#REF!</definedName>
    <definedName name="duong">#REF!</definedName>
    <definedName name="GNT" localSheetId="14">#REF!</definedName>
    <definedName name="GNT" localSheetId="15">#REF!</definedName>
    <definedName name="GNT" localSheetId="7">#REF!</definedName>
    <definedName name="GNT" localSheetId="8">#REF!</definedName>
    <definedName name="GNT" localSheetId="9">#REF!</definedName>
    <definedName name="GNT" localSheetId="18">#REF!</definedName>
    <definedName name="GNT" localSheetId="11">#REF!</definedName>
    <definedName name="GNT" localSheetId="12">#REF!</definedName>
    <definedName name="GNT" localSheetId="13">#REF!</definedName>
    <definedName name="GNT" localSheetId="16">#REF!</definedName>
    <definedName name="GNT" localSheetId="17">#REF!</definedName>
    <definedName name="GNT" localSheetId="19">#REF!</definedName>
    <definedName name="GNT" localSheetId="20">#REF!</definedName>
    <definedName name="GNT" localSheetId="0">#REF!</definedName>
    <definedName name="GNT" localSheetId="1">#REF!</definedName>
    <definedName name="GNT" localSheetId="2">#REF!</definedName>
    <definedName name="GNT" localSheetId="5">#REF!</definedName>
    <definedName name="GNT">#REF!</definedName>
    <definedName name="huong" localSheetId="13">'[2]13C'!#REF!</definedName>
    <definedName name="huong">'[2]13C'!#REF!</definedName>
    <definedName name="k3cc" localSheetId="14">#REF!</definedName>
    <definedName name="k3cc" localSheetId="15">#REF!</definedName>
    <definedName name="k3cc" localSheetId="7">#REF!</definedName>
    <definedName name="k3cc" localSheetId="8">#REF!</definedName>
    <definedName name="k3cc" localSheetId="9">#REF!</definedName>
    <definedName name="k3cc" localSheetId="18">#REF!</definedName>
    <definedName name="k3cc" localSheetId="11">#REF!</definedName>
    <definedName name="k3cc" localSheetId="12">#REF!</definedName>
    <definedName name="k3cc" localSheetId="13">#REF!</definedName>
    <definedName name="k3cc" localSheetId="16">#REF!</definedName>
    <definedName name="k3cc" localSheetId="17">#REF!</definedName>
    <definedName name="k3cc" localSheetId="19">#REF!</definedName>
    <definedName name="k3cc" localSheetId="20">#REF!</definedName>
    <definedName name="k3cc" localSheetId="1">#REF!</definedName>
    <definedName name="k3cc" localSheetId="2">#REF!</definedName>
    <definedName name="k3cc">#REF!</definedName>
    <definedName name="ky2ky" localSheetId="14">#REF!</definedName>
    <definedName name="ky2ky" localSheetId="15">#REF!</definedName>
    <definedName name="ky2ky" localSheetId="7">#REF!</definedName>
    <definedName name="ky2ky" localSheetId="8">#REF!</definedName>
    <definedName name="ky2ky" localSheetId="9">#REF!</definedName>
    <definedName name="ky2ky" localSheetId="18">#REF!</definedName>
    <definedName name="ky2ky" localSheetId="11">#REF!</definedName>
    <definedName name="ky2ky" localSheetId="12">#REF!</definedName>
    <definedName name="ky2ky" localSheetId="13">#REF!</definedName>
    <definedName name="ky2ky" localSheetId="16">#REF!</definedName>
    <definedName name="ky2ky" localSheetId="17">#REF!</definedName>
    <definedName name="ky2ky" localSheetId="19">#REF!</definedName>
    <definedName name="ky2ky" localSheetId="20">#REF!</definedName>
    <definedName name="ky2ky" localSheetId="1">#REF!</definedName>
    <definedName name="ky2ky" localSheetId="2">#REF!</definedName>
    <definedName name="ky2ky">#REF!</definedName>
    <definedName name="linh" localSheetId="13">#REF!</definedName>
    <definedName name="linh">#REF!</definedName>
    <definedName name="linhdh" localSheetId="13">'[2]13B'!#REF!</definedName>
    <definedName name="linhdh">'[2]13B'!#REF!</definedName>
    <definedName name="long" localSheetId="13">'[2]13D'!#REF!</definedName>
    <definedName name="long">'[2]13D'!#REF!</definedName>
    <definedName name="lopD" localSheetId="13">#REF!</definedName>
    <definedName name="lopD" localSheetId="0">#REF!</definedName>
    <definedName name="lopD" localSheetId="1">#REF!</definedName>
    <definedName name="lopD" localSheetId="2">#REF!</definedName>
    <definedName name="lopD" localSheetId="5">#REF!</definedName>
    <definedName name="lopD">#REF!</definedName>
    <definedName name="lopyen" localSheetId="13">'[2]15A'!#REF!</definedName>
    <definedName name="lopyen">'[2]15A'!#REF!</definedName>
    <definedName name="nga" localSheetId="13">#REF!</definedName>
    <definedName name="nga">#REF!</definedName>
    <definedName name="ngu" localSheetId="13">#REF!</definedName>
    <definedName name="ngu">#REF!</definedName>
    <definedName name="ngungu" localSheetId="14">#REF!</definedName>
    <definedName name="ngungu" localSheetId="15">#REF!</definedName>
    <definedName name="ngungu" localSheetId="7">#REF!</definedName>
    <definedName name="ngungu" localSheetId="8">#REF!</definedName>
    <definedName name="ngungu" localSheetId="9">#REF!</definedName>
    <definedName name="ngungu" localSheetId="18">#REF!</definedName>
    <definedName name="ngungu" localSheetId="11">#REF!</definedName>
    <definedName name="ngungu" localSheetId="12">#REF!</definedName>
    <definedName name="ngungu" localSheetId="13">#REF!</definedName>
    <definedName name="ngungu" localSheetId="16">#REF!</definedName>
    <definedName name="ngungu" localSheetId="17">#REF!</definedName>
    <definedName name="ngungu" localSheetId="19">#REF!</definedName>
    <definedName name="ngungu" localSheetId="20">#REF!</definedName>
    <definedName name="ngungu" localSheetId="0">#REF!</definedName>
    <definedName name="ngungu" localSheetId="1">#REF!</definedName>
    <definedName name="ngungu" localSheetId="2">#REF!</definedName>
    <definedName name="ngungu" localSheetId="5">#REF!</definedName>
    <definedName name="ngungu">#REF!</definedName>
    <definedName name="_xlnm.Print_Area" localSheetId="10">'1705HTTTD'!$A$1:$H$55</definedName>
    <definedName name="_xlnm.Print_Titles" localSheetId="14">'1705CTHA'!$6:$7</definedName>
    <definedName name="_xlnm.Print_Titles" localSheetId="15">'1705CTHB'!$6:$7</definedName>
    <definedName name="_xlnm.Print_Titles" localSheetId="7">'1705HTTA'!$5:$5</definedName>
    <definedName name="_xlnm.Print_Titles" localSheetId="8">'1705HTTB'!$6:$7</definedName>
    <definedName name="_xlnm.Print_Titles" localSheetId="9">'1705HTTC'!$6:$7</definedName>
    <definedName name="_xlnm.Print_Titles" localSheetId="10">'1705HTTTD'!$6:$7</definedName>
    <definedName name="_xlnm.Print_Titles" localSheetId="18">'1705KHTA'!$6:$7</definedName>
    <definedName name="_xlnm.Print_Titles" localSheetId="11">'1705LHOA'!$6:$7</definedName>
    <definedName name="_xlnm.Print_Titles" localSheetId="12">'1705LHOB'!$6:$7</definedName>
    <definedName name="_xlnm.Print_Titles" localSheetId="13">'1705LHOC'!$6:$7</definedName>
    <definedName name="_xlnm.Print_Titles" localSheetId="16">'1705LTHA'!$6:$7</definedName>
    <definedName name="_xlnm.Print_Titles" localSheetId="17">'1705LTHB'!$6:$7</definedName>
    <definedName name="_xlnm.Print_Titles" localSheetId="6">'1705QLNA'!$6:$7</definedName>
    <definedName name="_xlnm.Print_Titles" localSheetId="19">'1705QLVA'!$6:$7</definedName>
    <definedName name="_xlnm.Print_Titles" localSheetId="20">'1705QLVB'!$6:$7</definedName>
    <definedName name="_xlnm.Print_Titles" localSheetId="0">'1705QTNA'!$6:$7</definedName>
    <definedName name="_xlnm.Print_Titles" localSheetId="1">'1705QTNB'!$6:$7</definedName>
    <definedName name="_xlnm.Print_Titles" localSheetId="2">'1705QTNC'!$6:$7</definedName>
    <definedName name="_xlnm.Print_Titles" localSheetId="3">'1705QTVA'!$6:$7</definedName>
    <definedName name="_xlnm.Print_Titles" localSheetId="4">'1705QTVB'!$6:$7</definedName>
    <definedName name="_xlnm.Print_Titles" localSheetId="5">'1705QTVC'!$6:$7</definedName>
    <definedName name="S" localSheetId="13">#REF!</definedName>
    <definedName name="S">#REF!</definedName>
    <definedName name="SSSS" localSheetId="0">'[1]Tong hop 2017'!$B$9:$G$1490</definedName>
    <definedName name="SSSS" localSheetId="1">'[1]Tong hop 2017'!$B$9:$G$1490</definedName>
    <definedName name="SSSS" localSheetId="2">'[1]Tong hop 2017'!$B$9:$G$1490</definedName>
    <definedName name="SSSS" localSheetId="5">'[1]Tong hop 2017'!$B$9:$G$1490</definedName>
    <definedName name="SSSS">'[1]Tong hop 2017'!$B$9:$G$1490</definedName>
    <definedName name="tk" localSheetId="14">#REF!</definedName>
    <definedName name="tk" localSheetId="15">#REF!</definedName>
    <definedName name="tk" localSheetId="7">#REF!</definedName>
    <definedName name="tk" localSheetId="8">#REF!</definedName>
    <definedName name="tk" localSheetId="9">#REF!</definedName>
    <definedName name="tk" localSheetId="18">#REF!</definedName>
    <definedName name="tk" localSheetId="11">#REF!</definedName>
    <definedName name="tk" localSheetId="12">#REF!</definedName>
    <definedName name="tk" localSheetId="13">#REF!</definedName>
    <definedName name="tk" localSheetId="16">#REF!</definedName>
    <definedName name="tk" localSheetId="17">#REF!</definedName>
    <definedName name="tk" localSheetId="19">#REF!</definedName>
    <definedName name="tk" localSheetId="20">#REF!</definedName>
    <definedName name="tk" localSheetId="1">#REF!</definedName>
    <definedName name="tk" localSheetId="2">#REF!</definedName>
    <definedName name="tk">#REF!</definedName>
    <definedName name="trang" localSheetId="13">#REF!</definedName>
    <definedName name="trang">#REF!</definedName>
    <definedName name="trang2" localSheetId="13">#REF!</definedName>
    <definedName name="trang2" localSheetId="0">#REF!</definedName>
    <definedName name="trang2" localSheetId="1">#REF!</definedName>
    <definedName name="trang2" localSheetId="2">#REF!</definedName>
    <definedName name="trang2" localSheetId="5">#REF!</definedName>
    <definedName name="trang2">#REF!</definedName>
    <definedName name="yennhu" localSheetId="14">'[2]Sheet1'!$A:$B</definedName>
    <definedName name="yennhu" localSheetId="15">'[2]Sheet1'!$A:$B</definedName>
    <definedName name="yennhu" localSheetId="7">'[2]Sheet1'!$A:$B</definedName>
    <definedName name="yennhu" localSheetId="8">'[2]Sheet1'!$A:$B</definedName>
    <definedName name="yennhu" localSheetId="9">'[2]Sheet1'!$A:$B</definedName>
    <definedName name="yennhu" localSheetId="18">'[2]Sheet1'!$A:$B</definedName>
    <definedName name="yennhu" localSheetId="11">'[2]Sheet1'!$A:$B</definedName>
    <definedName name="yennhu" localSheetId="12">'[2]Sheet1'!$A:$B</definedName>
    <definedName name="yennhu" localSheetId="13">'[2]Sheet1'!$A:$B</definedName>
    <definedName name="yennhu" localSheetId="16">'[2]Sheet1'!$A:$B</definedName>
    <definedName name="yennhu" localSheetId="17">'[2]Sheet1'!$A:$B</definedName>
    <definedName name="yennhu" localSheetId="19">'[2]Sheet1'!$A:$B</definedName>
    <definedName name="yennhu" localSheetId="20">'[2]Sheet1'!$A:$B</definedName>
    <definedName name="yennhu" localSheetId="1">'[2]Sheet1'!$A:$B</definedName>
    <definedName name="yennhu" localSheetId="2">'[2]Sheet1'!$A:$B</definedName>
    <definedName name="yennhu">'[2]Sheet1'!$A:$B</definedName>
  </definedNames>
  <calcPr fullCalcOnLoad="1"/>
</workbook>
</file>

<file path=xl/sharedStrings.xml><?xml version="1.0" encoding="utf-8"?>
<sst xmlns="http://schemas.openxmlformats.org/spreadsheetml/2006/main" count="6340" uniqueCount="2728">
  <si>
    <t>LỚP ĐẠI HỌC QUẢN TRỊ NHÂN LỰC 17A, TRÚNG TUYỂN NĂM 2017</t>
  </si>
  <si>
    <t>(Ban hành kèm theo quyết định số:                /QĐ-ĐHNV ngày            tháng           năm 2019</t>
  </si>
  <si>
    <t>của Hiệu trưởng Trường Đại học Nội vụ Hà Nội)</t>
  </si>
  <si>
    <t>STT</t>
  </si>
  <si>
    <t>Mã số SV</t>
  </si>
  <si>
    <t>Họ và Tên</t>
  </si>
  <si>
    <t>Năm sinh</t>
  </si>
  <si>
    <t>ĐRL Trường đánh giá</t>
  </si>
  <si>
    <t>Xếp loại</t>
  </si>
  <si>
    <t>Ghi chú</t>
  </si>
  <si>
    <t>1705QTNA001</t>
  </si>
  <si>
    <t>Võ Ngọc</t>
  </si>
  <si>
    <t>Anh</t>
  </si>
  <si>
    <t>29/10/1999</t>
  </si>
  <si>
    <t>1705QTNA002</t>
  </si>
  <si>
    <t>Trần Thị Ngọc</t>
  </si>
  <si>
    <t>Ánh</t>
  </si>
  <si>
    <t>30/10/1999</t>
  </si>
  <si>
    <t>1705QTNA006</t>
  </si>
  <si>
    <t>Nguyễn Thị</t>
  </si>
  <si>
    <t>Diễm</t>
  </si>
  <si>
    <t>20/10/1999</t>
  </si>
  <si>
    <t>1705QTNA008</t>
  </si>
  <si>
    <t>Nguyễn Ngọc</t>
  </si>
  <si>
    <t>Dương</t>
  </si>
  <si>
    <t>07/08/1999</t>
  </si>
  <si>
    <t>1705QTNA009</t>
  </si>
  <si>
    <t>Nguyễn Ánh</t>
  </si>
  <si>
    <t>Đào</t>
  </si>
  <si>
    <t>02/04/1999</t>
  </si>
  <si>
    <t>Đoàn</t>
  </si>
  <si>
    <t>21/11/1999</t>
  </si>
  <si>
    <t>1705QTNA011</t>
  </si>
  <si>
    <t>Nguyễn Văn</t>
  </si>
  <si>
    <t>Độ</t>
  </si>
  <si>
    <t>20/03/1999</t>
  </si>
  <si>
    <t>1705QTNA012</t>
  </si>
  <si>
    <t>Nguyễn Quang</t>
  </si>
  <si>
    <t>Hải</t>
  </si>
  <si>
    <t>13/07/1999</t>
  </si>
  <si>
    <t>1705QTNA013</t>
  </si>
  <si>
    <t>Võ Mỹ</t>
  </si>
  <si>
    <t>Hạnh</t>
  </si>
  <si>
    <t>1705QTNA014</t>
  </si>
  <si>
    <t>Trần Thị Thu</t>
  </si>
  <si>
    <t>Hằng</t>
  </si>
  <si>
    <t>17/03/1999</t>
  </si>
  <si>
    <t>1705QTNA015</t>
  </si>
  <si>
    <t>Mai Thanh</t>
  </si>
  <si>
    <t>Hiệp</t>
  </si>
  <si>
    <t>23/02/1998</t>
  </si>
  <si>
    <t>Hiếu</t>
  </si>
  <si>
    <t>19/06/1999</t>
  </si>
  <si>
    <t>1705QTNA017</t>
  </si>
  <si>
    <t>Trần Đình</t>
  </si>
  <si>
    <t>15/05/1999</t>
  </si>
  <si>
    <t>1705QTNA018</t>
  </si>
  <si>
    <t>Vũ Văn</t>
  </si>
  <si>
    <t>Hoàng</t>
  </si>
  <si>
    <t>06/08/1998</t>
  </si>
  <si>
    <t>1705QTNA019</t>
  </si>
  <si>
    <t>Nguyễn Hoàng</t>
  </si>
  <si>
    <t>Huy</t>
  </si>
  <si>
    <t>14/03/1999</t>
  </si>
  <si>
    <t>1705QTNA020</t>
  </si>
  <si>
    <t>Nguyễn Trần Đức</t>
  </si>
  <si>
    <t>04/10/1999</t>
  </si>
  <si>
    <t>1705QTNA021</t>
  </si>
  <si>
    <t>Huyền</t>
  </si>
  <si>
    <t>02/05/1999</t>
  </si>
  <si>
    <t>1705QTNA022</t>
  </si>
  <si>
    <t>Phạm Thị Khánh</t>
  </si>
  <si>
    <t>27/03/1999</t>
  </si>
  <si>
    <t>1705QTNA023</t>
  </si>
  <si>
    <t>Đinh Diệu</t>
  </si>
  <si>
    <t>Linh</t>
  </si>
  <si>
    <t>11/05/1999</t>
  </si>
  <si>
    <t>1705QTNA024</t>
  </si>
  <si>
    <t>Lê Thị Phương</t>
  </si>
  <si>
    <t>19/04/1999</t>
  </si>
  <si>
    <t>1705QTNA025</t>
  </si>
  <si>
    <t>Nguyễn Đỗ Khánh</t>
  </si>
  <si>
    <t>23/01/1999</t>
  </si>
  <si>
    <t>1705QTNA026</t>
  </si>
  <si>
    <t>Phùng Trọng</t>
  </si>
  <si>
    <t>1705QTNA027</t>
  </si>
  <si>
    <t>Vũ Thị Thùy</t>
  </si>
  <si>
    <t>01/01/1999</t>
  </si>
  <si>
    <t>1705QTNA028</t>
  </si>
  <si>
    <t xml:space="preserve">Ngô Thị </t>
  </si>
  <si>
    <t>Luyến</t>
  </si>
  <si>
    <t>1705QTNA029</t>
  </si>
  <si>
    <t>Cao Văn</t>
  </si>
  <si>
    <t>Lương</t>
  </si>
  <si>
    <t>20/12/1999</t>
  </si>
  <si>
    <t>1705QTNA030</t>
  </si>
  <si>
    <t>Nguyễn Thùy</t>
  </si>
  <si>
    <t>Ly</t>
  </si>
  <si>
    <t>29/12/1999</t>
  </si>
  <si>
    <t>1705QTNA031</t>
  </si>
  <si>
    <t>Trần Nguyệt</t>
  </si>
  <si>
    <t>Mai</t>
  </si>
  <si>
    <t>05/11/1999</t>
  </si>
  <si>
    <t>1705QTNA032</t>
  </si>
  <si>
    <t>Lưu Văn</t>
  </si>
  <si>
    <t>Mạnh</t>
  </si>
  <si>
    <t>30/08/1999</t>
  </si>
  <si>
    <t>1705QTNA034</t>
  </si>
  <si>
    <t>Lê Thị Hiền</t>
  </si>
  <si>
    <t>My</t>
  </si>
  <si>
    <t>21/08/1999</t>
  </si>
  <si>
    <t>1705QTNA035</t>
  </si>
  <si>
    <t>Vi Thúy</t>
  </si>
  <si>
    <t>Nga</t>
  </si>
  <si>
    <t>30/05/1999</t>
  </si>
  <si>
    <t>1705QTNA036</t>
  </si>
  <si>
    <t>Nguyễn Thị Hồng</t>
  </si>
  <si>
    <t>Nguyên</t>
  </si>
  <si>
    <t>13/02/1999</t>
  </si>
  <si>
    <t>1705QTNA037</t>
  </si>
  <si>
    <t>Lê Thị</t>
  </si>
  <si>
    <t>Nguyệt</t>
  </si>
  <si>
    <t>12/05/1999</t>
  </si>
  <si>
    <t>1705QTNA038</t>
  </si>
  <si>
    <t>Phạm Thị</t>
  </si>
  <si>
    <t>Nhã</t>
  </si>
  <si>
    <t>14/05/1999</t>
  </si>
  <si>
    <t>1705QTNA040</t>
  </si>
  <si>
    <t>Bùi Thanh</t>
  </si>
  <si>
    <t>Phong</t>
  </si>
  <si>
    <t>1705QTNA041</t>
  </si>
  <si>
    <t>Nguyễn Thanh</t>
  </si>
  <si>
    <t>1705QTNA043</t>
  </si>
  <si>
    <t>Phương</t>
  </si>
  <si>
    <t>03/05/1998</t>
  </si>
  <si>
    <t>1705QTNA044</t>
  </si>
  <si>
    <t>Thời Thị</t>
  </si>
  <si>
    <t>01/08/1999</t>
  </si>
  <si>
    <t>1705QTNA045</t>
  </si>
  <si>
    <t>Dương Thị</t>
  </si>
  <si>
    <t>Phượng</t>
  </si>
  <si>
    <t>28/02/1999</t>
  </si>
  <si>
    <t>1705QTNA047</t>
  </si>
  <si>
    <t>Nguyễn Công</t>
  </si>
  <si>
    <t>Sơn</t>
  </si>
  <si>
    <t>03/09/1999</t>
  </si>
  <si>
    <t>1705QTNA048</t>
  </si>
  <si>
    <t>Thái</t>
  </si>
  <si>
    <t>18/10/1999</t>
  </si>
  <si>
    <t>1705QTNA049</t>
  </si>
  <si>
    <t>Thành</t>
  </si>
  <si>
    <t>04/11/1999</t>
  </si>
  <si>
    <t>1705QTNA051</t>
  </si>
  <si>
    <t>Đỗ Đình</t>
  </si>
  <si>
    <t>Thoan</t>
  </si>
  <si>
    <t>01/03/1999</t>
  </si>
  <si>
    <t>1705QTNA052</t>
  </si>
  <si>
    <t>Bùi Lệ</t>
  </si>
  <si>
    <t>Thu</t>
  </si>
  <si>
    <t>14/08/1999</t>
  </si>
  <si>
    <t>1705QTNA053</t>
  </si>
  <si>
    <t>Mai Thị</t>
  </si>
  <si>
    <t>08/08/1999</t>
  </si>
  <si>
    <t>1705QTNA055</t>
  </si>
  <si>
    <t>Nguyễn Lâm</t>
  </si>
  <si>
    <t>Tùng</t>
  </si>
  <si>
    <t>04/08/1999</t>
  </si>
  <si>
    <t>1705QTNA056</t>
  </si>
  <si>
    <t>Lãnh Thị</t>
  </si>
  <si>
    <t>Tuyết</t>
  </si>
  <si>
    <t>13/11/1999</t>
  </si>
  <si>
    <t>1705QTNA057</t>
  </si>
  <si>
    <t>Ngô Thị Thanh</t>
  </si>
  <si>
    <t>Xuân</t>
  </si>
  <si>
    <t>01/09/1999</t>
  </si>
  <si>
    <t>1705QTNA058</t>
  </si>
  <si>
    <t>Nguyễn Thị Thanh</t>
  </si>
  <si>
    <t>27/11/1998</t>
  </si>
  <si>
    <t>1705QTNA059</t>
  </si>
  <si>
    <t>La Thị Kim</t>
  </si>
  <si>
    <t>Yến</t>
  </si>
  <si>
    <t>25/01/1999</t>
  </si>
  <si>
    <t>1705QTNA060</t>
  </si>
  <si>
    <t>Nguyễn Hải</t>
  </si>
  <si>
    <t>08/11/1999</t>
  </si>
  <si>
    <t xml:space="preserve">Tổng số: </t>
  </si>
  <si>
    <t>Sinh viên</t>
  </si>
  <si>
    <t xml:space="preserve">Trong đó: </t>
  </si>
  <si>
    <t>Xuất sắc:</t>
  </si>
  <si>
    <t>Tốt:</t>
  </si>
  <si>
    <t>Khá:</t>
  </si>
  <si>
    <t>Trung bình:</t>
  </si>
  <si>
    <t>Yếu</t>
  </si>
  <si>
    <t>Không đánh giá</t>
  </si>
  <si>
    <t>LỚP ĐẠI HỌC QUẢN TRỊ NHÂN LỰC 17B, TRÚNG TUYỂN NĂM 2017</t>
  </si>
  <si>
    <t xml:space="preserve">Nhập điểm </t>
  </si>
  <si>
    <t>vào đẳng excel</t>
  </si>
  <si>
    <t>Lớp đánh giá là 90</t>
  </si>
  <si>
    <t>Biểu quyết 100%</t>
  </si>
  <si>
    <t>1705QTNB002</t>
  </si>
  <si>
    <t>Hà Thế</t>
  </si>
  <si>
    <t>23/02/1994</t>
  </si>
  <si>
    <t>1705QTNB001</t>
  </si>
  <si>
    <t>1705QTNB003</t>
  </si>
  <si>
    <t>Lương Thị Minh</t>
  </si>
  <si>
    <t>1705QTNB004</t>
  </si>
  <si>
    <t>14/12/1999</t>
  </si>
  <si>
    <t>1705QTNB005</t>
  </si>
  <si>
    <t>Nguyễn Vũ Hải</t>
  </si>
  <si>
    <t>Bình</t>
  </si>
  <si>
    <t>20/01/1999</t>
  </si>
  <si>
    <t>1705QTNB006</t>
  </si>
  <si>
    <t>Vũ Thị</t>
  </si>
  <si>
    <t>09/06/1999</t>
  </si>
  <si>
    <t>1705QTNB007</t>
  </si>
  <si>
    <t>Dung</t>
  </si>
  <si>
    <t>07/03/1999</t>
  </si>
  <si>
    <t>1705QTNB008</t>
  </si>
  <si>
    <t>Đặng Xuân</t>
  </si>
  <si>
    <t>Đảng</t>
  </si>
  <si>
    <t>17/04/1998</t>
  </si>
  <si>
    <t>1705QTNB009</t>
  </si>
  <si>
    <t>Lương Văn</t>
  </si>
  <si>
    <t>Đạt</t>
  </si>
  <si>
    <t>14/09/1999</t>
  </si>
  <si>
    <t>1705QTNB010</t>
  </si>
  <si>
    <t>Lê Văn</t>
  </si>
  <si>
    <t>Đức</t>
  </si>
  <si>
    <t>18/09/1999</t>
  </si>
  <si>
    <t>1705QTNB011</t>
  </si>
  <si>
    <t>Đặng Châu</t>
  </si>
  <si>
    <t>Giang</t>
  </si>
  <si>
    <t>14/11/1999</t>
  </si>
  <si>
    <t>1705QTNB012</t>
  </si>
  <si>
    <t>Hoàng Thị Vĩnh</t>
  </si>
  <si>
    <t>Hà</t>
  </si>
  <si>
    <t>1705QTNB013</t>
  </si>
  <si>
    <t>Chu Hà Mỹ</t>
  </si>
  <si>
    <t>1705QTNB014</t>
  </si>
  <si>
    <t>08/07/1999</t>
  </si>
  <si>
    <t>1705QTNB015</t>
  </si>
  <si>
    <t>Nguyễn Thị Thúy</t>
  </si>
  <si>
    <t>27/09/1999</t>
  </si>
  <si>
    <t>1705QTNB016</t>
  </si>
  <si>
    <t>Nguyễn Thị Quế</t>
  </si>
  <si>
    <t>Hậu</t>
  </si>
  <si>
    <t>11/03/1999</t>
  </si>
  <si>
    <t>1705QTNB017</t>
  </si>
  <si>
    <t>Lưu Thị Thu</t>
  </si>
  <si>
    <t>Hiền</t>
  </si>
  <si>
    <t>07/02/1999</t>
  </si>
  <si>
    <t>1705QTNB018</t>
  </si>
  <si>
    <t>25/09/1999</t>
  </si>
  <si>
    <t>1705QTNB019</t>
  </si>
  <si>
    <t>Trần Hậu</t>
  </si>
  <si>
    <t>28/10/1997</t>
  </si>
  <si>
    <t>1705QTNB020</t>
  </si>
  <si>
    <t>Nguyễn Thị Minh</t>
  </si>
  <si>
    <t>Hòa</t>
  </si>
  <si>
    <t>29/09/1999</t>
  </si>
  <si>
    <t>1705QTNB021</t>
  </si>
  <si>
    <t>14/10/1999</t>
  </si>
  <si>
    <t>1705QTNB022</t>
  </si>
  <si>
    <t>Hoàng Thị</t>
  </si>
  <si>
    <t>Hoài</t>
  </si>
  <si>
    <t>1705QTNB023</t>
  </si>
  <si>
    <t>Nguyễn Minh</t>
  </si>
  <si>
    <t>18/02/1999</t>
  </si>
  <si>
    <t>1705QTNB024</t>
  </si>
  <si>
    <t>Lưu Thị Thanh</t>
  </si>
  <si>
    <t>Huệ</t>
  </si>
  <si>
    <t>08/09/1999</t>
  </si>
  <si>
    <t>1705QTNB026</t>
  </si>
  <si>
    <t>Trần Văn</t>
  </si>
  <si>
    <t>22/12/1996</t>
  </si>
  <si>
    <t>1705QTNB028</t>
  </si>
  <si>
    <t>Nông Ngọc</t>
  </si>
  <si>
    <t>Khánh</t>
  </si>
  <si>
    <t>1705QTNB025</t>
  </si>
  <si>
    <t>1705QTNB030</t>
  </si>
  <si>
    <t>Chu Thị Thùy</t>
  </si>
  <si>
    <t>29/07/1999</t>
  </si>
  <si>
    <t>1705QTNB031</t>
  </si>
  <si>
    <t>Nguyễn Hồng</t>
  </si>
  <si>
    <t>06/01/1999</t>
  </si>
  <si>
    <t>1705QTNB027</t>
  </si>
  <si>
    <t>1705QTNB032</t>
  </si>
  <si>
    <t>Nguyễn Khánh</t>
  </si>
  <si>
    <t>02/07/1999</t>
  </si>
  <si>
    <t>1705QTNB033</t>
  </si>
  <si>
    <t>Phạm Thị Hương</t>
  </si>
  <si>
    <t>14/02/1999</t>
  </si>
  <si>
    <t>1705QTNB029</t>
  </si>
  <si>
    <t>1705QTNB034</t>
  </si>
  <si>
    <t>Nguyễn Đức</t>
  </si>
  <si>
    <t>27/11/1999</t>
  </si>
  <si>
    <t>1705QTNB035</t>
  </si>
  <si>
    <t>Nguyễn Bình</t>
  </si>
  <si>
    <t>Minh</t>
  </si>
  <si>
    <t>12/11/1999</t>
  </si>
  <si>
    <t>1705QTNB036</t>
  </si>
  <si>
    <t>Trần Mậu</t>
  </si>
  <si>
    <t>Nam</t>
  </si>
  <si>
    <t>1705QTNB037</t>
  </si>
  <si>
    <t>Ngọc</t>
  </si>
  <si>
    <t>04/05/1999</t>
  </si>
  <si>
    <t>1705QTNB038</t>
  </si>
  <si>
    <t>Nguyễn Xuân Quỳnh</t>
  </si>
  <si>
    <t>03/11/1999</t>
  </si>
  <si>
    <t>1705QTNB039</t>
  </si>
  <si>
    <t>Trịnh Thị</t>
  </si>
  <si>
    <t>1705QTNB040</t>
  </si>
  <si>
    <t>Lường Thị</t>
  </si>
  <si>
    <t>17/01/1999</t>
  </si>
  <si>
    <t>1705QTNB041</t>
  </si>
  <si>
    <t>Ninh</t>
  </si>
  <si>
    <t>17/04/1999</t>
  </si>
  <si>
    <t>1705QTNB042</t>
  </si>
  <si>
    <t>Lê Thị Bích</t>
  </si>
  <si>
    <t>21/01/1999</t>
  </si>
  <si>
    <t>1705QTNB043</t>
  </si>
  <si>
    <t>Trương Thị</t>
  </si>
  <si>
    <t>16/01/1999</t>
  </si>
  <si>
    <t>1705QTNB044</t>
  </si>
  <si>
    <t>Quang</t>
  </si>
  <si>
    <t>08/03/1999</t>
  </si>
  <si>
    <t>1705QTNB045</t>
  </si>
  <si>
    <t>Bùi Đoàn</t>
  </si>
  <si>
    <t>Quảng</t>
  </si>
  <si>
    <t>08/10/1999</t>
  </si>
  <si>
    <t>1705QTNB046</t>
  </si>
  <si>
    <t>Lê Hồng</t>
  </si>
  <si>
    <t>26/06/1999</t>
  </si>
  <si>
    <t>1705QTNB049</t>
  </si>
  <si>
    <t>Nguyễn Tiến</t>
  </si>
  <si>
    <t>12/07/1999</t>
  </si>
  <si>
    <t>1705QTNB050</t>
  </si>
  <si>
    <t>Ninh Tiến</t>
  </si>
  <si>
    <t>31/10/1999</t>
  </si>
  <si>
    <t>1705QTNB051</t>
  </si>
  <si>
    <t>Lã Thị Phương</t>
  </si>
  <si>
    <t>Thảo</t>
  </si>
  <si>
    <t>29/08/1999</t>
  </si>
  <si>
    <t>1705QTNB052</t>
  </si>
  <si>
    <t>Phan Thị Thu</t>
  </si>
  <si>
    <t>18/11/1999</t>
  </si>
  <si>
    <t>1705QTNB053</t>
  </si>
  <si>
    <t>22/04/1999</t>
  </si>
  <si>
    <t>1705QTNB047</t>
  </si>
  <si>
    <t>1705QTNB054</t>
  </si>
  <si>
    <t>Thủy</t>
  </si>
  <si>
    <t>06/07/1999</t>
  </si>
  <si>
    <t>1705QTNB048</t>
  </si>
  <si>
    <t>1705QTNB055</t>
  </si>
  <si>
    <t>Nguyễn Anh</t>
  </si>
  <si>
    <t>Tiến</t>
  </si>
  <si>
    <t>1705QTNB056</t>
  </si>
  <si>
    <t>Hỏ Thị</t>
  </si>
  <si>
    <t>12/02/1999</t>
  </si>
  <si>
    <t>1705QTNB057</t>
  </si>
  <si>
    <t>Nguyễn Hữu</t>
  </si>
  <si>
    <t>Uy</t>
  </si>
  <si>
    <t>LỚP ĐẠI HỌC QUẢN TRỊ NHÂN LỰC 17C, TRÚNG TUYỂN NĂM 2017</t>
  </si>
  <si>
    <t>1705QTNC001</t>
  </si>
  <si>
    <t>Đỗ Ngọc</t>
  </si>
  <si>
    <t>20/04/1999</t>
  </si>
  <si>
    <t>1705QTNC002</t>
  </si>
  <si>
    <t>Nguyễn Thị Lan</t>
  </si>
  <si>
    <t>06/02/1999</t>
  </si>
  <si>
    <t>1705QTNC003</t>
  </si>
  <si>
    <t>Ngô Quang</t>
  </si>
  <si>
    <t>Chiêu</t>
  </si>
  <si>
    <t>10/09/1997</t>
  </si>
  <si>
    <t>1705QTNC004</t>
  </si>
  <si>
    <t>Trần Thị</t>
  </si>
  <si>
    <t>Chinh</t>
  </si>
  <si>
    <t>06/04/1999</t>
  </si>
  <si>
    <t>1705QTNC005</t>
  </si>
  <si>
    <t>Cư</t>
  </si>
  <si>
    <t>30/09/1999</t>
  </si>
  <si>
    <t>1705QTNC006</t>
  </si>
  <si>
    <t>Đỗ Đại</t>
  </si>
  <si>
    <t>23/08/1999</t>
  </si>
  <si>
    <t>1705QTNC007</t>
  </si>
  <si>
    <t>Phạm Văn</t>
  </si>
  <si>
    <t>02/05/1998</t>
  </si>
  <si>
    <t>1705QTNC008</t>
  </si>
  <si>
    <t>Quách Ánh</t>
  </si>
  <si>
    <t>26/04/1999</t>
  </si>
  <si>
    <t>1705QTNC009</t>
  </si>
  <si>
    <t>Phạm Quốc</t>
  </si>
  <si>
    <t>09/12/1999</t>
  </si>
  <si>
    <t>1705QTNC010</t>
  </si>
  <si>
    <t>Ngô Thị</t>
  </si>
  <si>
    <t>1705QTNC011</t>
  </si>
  <si>
    <t>Nguyễn Thị Thu</t>
  </si>
  <si>
    <t>06/03/1999</t>
  </si>
  <si>
    <t>1705QTNC012</t>
  </si>
  <si>
    <t>Hảo</t>
  </si>
  <si>
    <t>1705QTNC013</t>
  </si>
  <si>
    <t>Phạm Thị Thu</t>
  </si>
  <si>
    <t>1705QTNC014</t>
  </si>
  <si>
    <t>Hoàng Thị Thu</t>
  </si>
  <si>
    <t>18/03/1999</t>
  </si>
  <si>
    <t>1705QTNC015</t>
  </si>
  <si>
    <t>09/03/1999</t>
  </si>
  <si>
    <t>1705QTNC016</t>
  </si>
  <si>
    <t>Trương Thị Thu</t>
  </si>
  <si>
    <t>15/08/1999</t>
  </si>
  <si>
    <t>1705QTNC017</t>
  </si>
  <si>
    <t>Doãn Thị Bích</t>
  </si>
  <si>
    <t>Hiển</t>
  </si>
  <si>
    <t>16/03/1999</t>
  </si>
  <si>
    <t>1705QTNC019</t>
  </si>
  <si>
    <t>Phạm Thị Minh</t>
  </si>
  <si>
    <t>24/10/1999</t>
  </si>
  <si>
    <t>1705QTNC020</t>
  </si>
  <si>
    <t>Hùng</t>
  </si>
  <si>
    <t>10/06/1998</t>
  </si>
  <si>
    <t>1705QTNC021</t>
  </si>
  <si>
    <t>Tô Quang</t>
  </si>
  <si>
    <t>10/01/1998</t>
  </si>
  <si>
    <t>1705QTNC022</t>
  </si>
  <si>
    <t>Phan Trần Ngọc</t>
  </si>
  <si>
    <t>24/07/1999</t>
  </si>
  <si>
    <t>1705QTNC024</t>
  </si>
  <si>
    <t>Hương</t>
  </si>
  <si>
    <t>1705QTNC025</t>
  </si>
  <si>
    <t>Đinh Thế</t>
  </si>
  <si>
    <t>1705QTNC026</t>
  </si>
  <si>
    <t>Lành</t>
  </si>
  <si>
    <t>08/05/1999</t>
  </si>
  <si>
    <t>1705QTNC027</t>
  </si>
  <si>
    <t>Hờ A</t>
  </si>
  <si>
    <t>Lầu</t>
  </si>
  <si>
    <t>1705QTNC028</t>
  </si>
  <si>
    <t>11/11/1998</t>
  </si>
  <si>
    <t>1705QTNC029</t>
  </si>
  <si>
    <t>Nguyễn Thị Mỹ</t>
  </si>
  <si>
    <t>28/01/1999</t>
  </si>
  <si>
    <t>1705QTNC030</t>
  </si>
  <si>
    <t>24/09/1999</t>
  </si>
  <si>
    <t>1705QTNC031</t>
  </si>
  <si>
    <t>Phạm Hải</t>
  </si>
  <si>
    <t>13/08/1999</t>
  </si>
  <si>
    <t>1705QTNC032</t>
  </si>
  <si>
    <t>Sùng Mí</t>
  </si>
  <si>
    <t>Long</t>
  </si>
  <si>
    <t>1705QTNC033</t>
  </si>
  <si>
    <t>1705QTNC035</t>
  </si>
  <si>
    <t>Đào Thị Trà</t>
  </si>
  <si>
    <t>1705QTNC036</t>
  </si>
  <si>
    <t>Nguyễn Hà</t>
  </si>
  <si>
    <t>1705QTNC038</t>
  </si>
  <si>
    <t>Vũ Quốc</t>
  </si>
  <si>
    <t>22/02/1999</t>
  </si>
  <si>
    <t>27/07/1999</t>
  </si>
  <si>
    <t>1705QTNC040</t>
  </si>
  <si>
    <t>Tạ Thị</t>
  </si>
  <si>
    <t>Nhung</t>
  </si>
  <si>
    <t>24/08/1999</t>
  </si>
  <si>
    <t>1705QTNC041</t>
  </si>
  <si>
    <t>Lê Thị Quỳnh</t>
  </si>
  <si>
    <t>Như</t>
  </si>
  <si>
    <t>1705QTNC042</t>
  </si>
  <si>
    <t>Vũ Thanh</t>
  </si>
  <si>
    <t>04/09/1999</t>
  </si>
  <si>
    <t>1705QTNC043</t>
  </si>
  <si>
    <t>Đào Thị</t>
  </si>
  <si>
    <t>Quyên</t>
  </si>
  <si>
    <t>1705QTNC044</t>
  </si>
  <si>
    <t>Đoàn Thị Tú</t>
  </si>
  <si>
    <t>1705QTNC045</t>
  </si>
  <si>
    <t>Lý Thị Lệ</t>
  </si>
  <si>
    <t>1705QTNC046</t>
  </si>
  <si>
    <t>Sáng</t>
  </si>
  <si>
    <t>04/12/1999</t>
  </si>
  <si>
    <t>1705QTNC047</t>
  </si>
  <si>
    <t>Đỗ Hồng</t>
  </si>
  <si>
    <t>1705QTNC048</t>
  </si>
  <si>
    <t>Hoàng Thanh</t>
  </si>
  <si>
    <t>Tâm</t>
  </si>
  <si>
    <t>1705QTNC049</t>
  </si>
  <si>
    <t>Lò Thị Ngọc</t>
  </si>
  <si>
    <t>1705QTNC050</t>
  </si>
  <si>
    <t>Trần Hiển</t>
  </si>
  <si>
    <t>Thịnh</t>
  </si>
  <si>
    <t>22/05/1999</t>
  </si>
  <si>
    <t>1705QTNC051</t>
  </si>
  <si>
    <t>19/12/1999</t>
  </si>
  <si>
    <t>1705QTNC052</t>
  </si>
  <si>
    <t>Phan Sỹ</t>
  </si>
  <si>
    <t>Trà</t>
  </si>
  <si>
    <t>30/12/1999</t>
  </si>
  <si>
    <t>1705QTNC054</t>
  </si>
  <si>
    <t>Vũ Thuỳ</t>
  </si>
  <si>
    <t>Trang</t>
  </si>
  <si>
    <t>1705QTNC055</t>
  </si>
  <si>
    <t>Lê Thiên</t>
  </si>
  <si>
    <t>13/09/1999</t>
  </si>
  <si>
    <t>1705QTNC056</t>
  </si>
  <si>
    <t>Trung</t>
  </si>
  <si>
    <t>15/11/1998</t>
  </si>
  <si>
    <t>1705QTNC057</t>
  </si>
  <si>
    <t>Vân</t>
  </si>
  <si>
    <t>03/05/1999</t>
  </si>
  <si>
    <t>1705QTNC058</t>
  </si>
  <si>
    <t>06/12/1999</t>
  </si>
  <si>
    <t>1705QTNC059</t>
  </si>
  <si>
    <t>26/01/1998</t>
  </si>
  <si>
    <t>1705QTNC060</t>
  </si>
  <si>
    <t>Nguyễn Thị Hải</t>
  </si>
  <si>
    <t>15/03/1999</t>
  </si>
  <si>
    <t>31/08/1998</t>
  </si>
  <si>
    <t xml:space="preserve"> Anh</t>
  </si>
  <si>
    <t>Trần Đức</t>
  </si>
  <si>
    <t>1705QLVB067</t>
  </si>
  <si>
    <t>Hồ Hoàng</t>
  </si>
  <si>
    <t>1705QLVB066</t>
  </si>
  <si>
    <t>26/3/1999</t>
  </si>
  <si>
    <t>1705QLVB064</t>
  </si>
  <si>
    <t>Vinh</t>
  </si>
  <si>
    <t>Hoàng Văn</t>
  </si>
  <si>
    <t>1705QLVB063</t>
  </si>
  <si>
    <t>14/1/1999</t>
  </si>
  <si>
    <t>1705QLVB062</t>
  </si>
  <si>
    <t>Uyên</t>
  </si>
  <si>
    <t>Cao Ngọc Mỹ</t>
  </si>
  <si>
    <t>1705QLVB061</t>
  </si>
  <si>
    <t>20/2/1999</t>
  </si>
  <si>
    <t>Trần Thu</t>
  </si>
  <si>
    <t>1705QLVB058</t>
  </si>
  <si>
    <t>Nguyễn Thu</t>
  </si>
  <si>
    <t>1705QLVB057</t>
  </si>
  <si>
    <t>1705QLVB056</t>
  </si>
  <si>
    <t>Đặng Thị Huyền</t>
  </si>
  <si>
    <t>1705QLVB055</t>
  </si>
  <si>
    <t>Thương</t>
  </si>
  <si>
    <t>Nguyễn Thị Hoài</t>
  </si>
  <si>
    <t>1705QLVB053</t>
  </si>
  <si>
    <t>Ngô Thanh</t>
  </si>
  <si>
    <t>1705QLVB052</t>
  </si>
  <si>
    <t>15/10/1999</t>
  </si>
  <si>
    <t>Thơm</t>
  </si>
  <si>
    <t>Đặng Thị</t>
  </si>
  <si>
    <t>1705QLVB050</t>
  </si>
  <si>
    <t>Hoàng Mạnh</t>
  </si>
  <si>
    <t>1705QLVB048</t>
  </si>
  <si>
    <t>Phan Thị Linh</t>
  </si>
  <si>
    <t>1705QLVB047</t>
  </si>
  <si>
    <t>Đàm Hồng</t>
  </si>
  <si>
    <t>1705QLVB046</t>
  </si>
  <si>
    <t>1705QLVB044</t>
  </si>
  <si>
    <t>Nhường</t>
  </si>
  <si>
    <t>Đỗ Thị Thu</t>
  </si>
  <si>
    <t>1705QLVB043</t>
  </si>
  <si>
    <t>Lò Thị</t>
  </si>
  <si>
    <t>1705QLVB042</t>
  </si>
  <si>
    <t>1705QLVB041</t>
  </si>
  <si>
    <t>17/11/1999</t>
  </si>
  <si>
    <t>Ngân</t>
  </si>
  <si>
    <t>Đỗ Thị</t>
  </si>
  <si>
    <t>1705QLVB039</t>
  </si>
  <si>
    <t>21/8/1999</t>
  </si>
  <si>
    <t>Ngô Thúy</t>
  </si>
  <si>
    <t>1705QLVB038</t>
  </si>
  <si>
    <t>Hoàng Linh</t>
  </si>
  <si>
    <t>1705QLVB037</t>
  </si>
  <si>
    <t>18/5/1999</t>
  </si>
  <si>
    <t>Mến</t>
  </si>
  <si>
    <t>Hoàng Nguyễn</t>
  </si>
  <si>
    <t>1705QLVB036</t>
  </si>
  <si>
    <t>19/8/1999</t>
  </si>
  <si>
    <t>Vũ Đức</t>
  </si>
  <si>
    <t>1705QLVB035</t>
  </si>
  <si>
    <t>Nguyễn Thị Phương</t>
  </si>
  <si>
    <t>1705QLVB034</t>
  </si>
  <si>
    <t>13/8/1999</t>
  </si>
  <si>
    <t>Lợi</t>
  </si>
  <si>
    <t>1705QLVB033</t>
  </si>
  <si>
    <t>Trần Khánh</t>
  </si>
  <si>
    <t>1705QLVB032</t>
  </si>
  <si>
    <t>Đoàn Thị</t>
  </si>
  <si>
    <t>1705QLVB030</t>
  </si>
  <si>
    <t>22/7/1999</t>
  </si>
  <si>
    <t>Liên</t>
  </si>
  <si>
    <t>Hoàng Phương</t>
  </si>
  <si>
    <t>1705QLVB029</t>
  </si>
  <si>
    <t>20/5/1999</t>
  </si>
  <si>
    <t>Lan</t>
  </si>
  <si>
    <t>Nguyễn Phương</t>
  </si>
  <si>
    <t>1705QLVB028</t>
  </si>
  <si>
    <t>29/5/1999</t>
  </si>
  <si>
    <t>Kiên</t>
  </si>
  <si>
    <t>Đinh Trung</t>
  </si>
  <si>
    <t>1705QLVB027</t>
  </si>
  <si>
    <t>Khang</t>
  </si>
  <si>
    <t>Chu Minh An</t>
  </si>
  <si>
    <t>1705QLVB025</t>
  </si>
  <si>
    <t>26/7/1999</t>
  </si>
  <si>
    <t>1705QLVB024</t>
  </si>
  <si>
    <t>1705QLVB023</t>
  </si>
  <si>
    <t>29/4/1999</t>
  </si>
  <si>
    <t>Nguyễn Mạnh</t>
  </si>
  <si>
    <t>1705QLVB022</t>
  </si>
  <si>
    <t>Hồng</t>
  </si>
  <si>
    <t>Nông Thị</t>
  </si>
  <si>
    <t>1705QLVB021</t>
  </si>
  <si>
    <t>28/7/1999</t>
  </si>
  <si>
    <t>Hà Việt</t>
  </si>
  <si>
    <t>1705QLVB020</t>
  </si>
  <si>
    <t>25/4/1999</t>
  </si>
  <si>
    <t>Lương Thị</t>
  </si>
  <si>
    <t>1705QLVB019</t>
  </si>
  <si>
    <t>26/2/1999</t>
  </si>
  <si>
    <t>1705QLVB018</t>
  </si>
  <si>
    <t>15/2/1999</t>
  </si>
  <si>
    <t>1705QLVB017</t>
  </si>
  <si>
    <t>16/11/1999</t>
  </si>
  <si>
    <t>Huê</t>
  </si>
  <si>
    <t>1705QLVB016</t>
  </si>
  <si>
    <t>25/7/1999</t>
  </si>
  <si>
    <t>Hoàng Thị Bích</t>
  </si>
  <si>
    <t>1705QLVB015</t>
  </si>
  <si>
    <t>Nguyễn Thái</t>
  </si>
  <si>
    <t>1705QLVB014</t>
  </si>
  <si>
    <t>27/2/1999</t>
  </si>
  <si>
    <t>1705QLVB013</t>
  </si>
  <si>
    <t>Hoàng Thùy</t>
  </si>
  <si>
    <t>1705QLVB012</t>
  </si>
  <si>
    <t>23/10/1999</t>
  </si>
  <si>
    <t>Duy</t>
  </si>
  <si>
    <t>Lê Trọng</t>
  </si>
  <si>
    <t>1705QLVB010</t>
  </si>
  <si>
    <t>26/12/1999</t>
  </si>
  <si>
    <t>Lê Thị Kim</t>
  </si>
  <si>
    <t>1705QLVB009</t>
  </si>
  <si>
    <t>30/11/1999</t>
  </si>
  <si>
    <t>Cường</t>
  </si>
  <si>
    <t>Vũ Mạnh</t>
  </si>
  <si>
    <t>1705QLVB008</t>
  </si>
  <si>
    <t>22/10/1999</t>
  </si>
  <si>
    <t>Bảo</t>
  </si>
  <si>
    <t>Phạm Gia</t>
  </si>
  <si>
    <t>1705QLVB007</t>
  </si>
  <si>
    <t>Vũ Diệp</t>
  </si>
  <si>
    <t>1705QLVB005</t>
  </si>
  <si>
    <t>Nguyễn Quốc</t>
  </si>
  <si>
    <t>1705QLVB004</t>
  </si>
  <si>
    <t>24/6/1999</t>
  </si>
  <si>
    <t>Lưu Nguyễn Lâm</t>
  </si>
  <si>
    <t>1705QLVB003</t>
  </si>
  <si>
    <t>Hoàng Quỳnh</t>
  </si>
  <si>
    <t>1705QLVB002</t>
  </si>
  <si>
    <t>Đỗ Tuấn</t>
  </si>
  <si>
    <t>1705QLVB001</t>
  </si>
  <si>
    <t>Xếp loại</t>
  </si>
  <si>
    <t>LỚP ĐẠI HỌC QUẢN LÝ VĂN HÓA 17B, TRÚNG TUYỂN NĂM 2017</t>
  </si>
  <si>
    <t>02/02/1999</t>
  </si>
  <si>
    <t>Tú</t>
  </si>
  <si>
    <t>15/11/1999</t>
  </si>
  <si>
    <t>Vi</t>
  </si>
  <si>
    <t>05/09/1999</t>
  </si>
  <si>
    <t>1705QLVA068</t>
  </si>
  <si>
    <t>17/05/1999</t>
  </si>
  <si>
    <t>Trâm</t>
  </si>
  <si>
    <t>Nguyễn Thị Ngọc</t>
  </si>
  <si>
    <t>1705QLVA066</t>
  </si>
  <si>
    <t>23/06/1999</t>
  </si>
  <si>
    <t>Nguyễn Thị Thùy</t>
  </si>
  <si>
    <t>1705QLVA065</t>
  </si>
  <si>
    <t>16/08/1999</t>
  </si>
  <si>
    <t>Đoàn Thị Huyền</t>
  </si>
  <si>
    <t>1705QLVA063</t>
  </si>
  <si>
    <t>Thúy</t>
  </si>
  <si>
    <t>Thùy</t>
  </si>
  <si>
    <t xml:space="preserve">Phạm Phương </t>
  </si>
  <si>
    <t>1705QLVA061</t>
  </si>
  <si>
    <t>29/7/1999</t>
  </si>
  <si>
    <t>Đặng Lê Hoài</t>
  </si>
  <si>
    <t>1705QLVA060</t>
  </si>
  <si>
    <t>Thoa</t>
  </si>
  <si>
    <t>20/11/1999</t>
  </si>
  <si>
    <t>1705QLVA058</t>
  </si>
  <si>
    <t xml:space="preserve">Đoàn Nhật </t>
  </si>
  <si>
    <t>1705QLVA057</t>
  </si>
  <si>
    <t xml:space="preserve">Nguyễn Thị Băng </t>
  </si>
  <si>
    <t>1705QLVA056</t>
  </si>
  <si>
    <t xml:space="preserve">Nguyễn Khánh </t>
  </si>
  <si>
    <t>1705QLVA055</t>
  </si>
  <si>
    <t>28/11/1999</t>
  </si>
  <si>
    <t>Quỳnh</t>
  </si>
  <si>
    <t>Nguyễn Thúy</t>
  </si>
  <si>
    <t>1705QLVA054</t>
  </si>
  <si>
    <t>13/06/1999</t>
  </si>
  <si>
    <t>Bùi Bích</t>
  </si>
  <si>
    <t>1705QLVA052</t>
  </si>
  <si>
    <t>Phúc</t>
  </si>
  <si>
    <t>Trương Quý</t>
  </si>
  <si>
    <t>1705QLVA051</t>
  </si>
  <si>
    <t>26/10/1999</t>
  </si>
  <si>
    <t>Nguyễn Trọng</t>
  </si>
  <si>
    <t>1705QLVA050</t>
  </si>
  <si>
    <t>21/05/1999</t>
  </si>
  <si>
    <t>Hoàng Hồng</t>
  </si>
  <si>
    <t>1705QLVA049</t>
  </si>
  <si>
    <t>Nhi</t>
  </si>
  <si>
    <t>Phí Hạnh</t>
  </si>
  <si>
    <t>1705QLVA048</t>
  </si>
  <si>
    <t>10/10/1999</t>
  </si>
  <si>
    <t xml:space="preserve">Hoàng Thị Hồng </t>
  </si>
  <si>
    <t>1705QLVA047</t>
  </si>
  <si>
    <t>02/01/1999</t>
  </si>
  <si>
    <t>Vũ Phương</t>
  </si>
  <si>
    <t>1705QLVA046</t>
  </si>
  <si>
    <t>Hà Thị Hồng</t>
  </si>
  <si>
    <t>1705QLVA045</t>
  </si>
  <si>
    <t>Ngát</t>
  </si>
  <si>
    <t xml:space="preserve">Nguyễn Thị </t>
  </si>
  <si>
    <t>1705QLVA044</t>
  </si>
  <si>
    <t>07/10/1999</t>
  </si>
  <si>
    <t>1705QLVA041</t>
  </si>
  <si>
    <t>26/101/1999</t>
  </si>
  <si>
    <t>1705QLVA040</t>
  </si>
  <si>
    <t>Phạm Văn Minh</t>
  </si>
  <si>
    <t>1705QLVA039</t>
  </si>
  <si>
    <t>08/01/1999</t>
  </si>
  <si>
    <t>Vũ Thị Hồng</t>
  </si>
  <si>
    <t>1705QLVA038</t>
  </si>
  <si>
    <t>28/08/1999</t>
  </si>
  <si>
    <t>Hồ Thị Cẩm</t>
  </si>
  <si>
    <t>1705QLVA037</t>
  </si>
  <si>
    <t>Loan</t>
  </si>
  <si>
    <t>Trần Thúy</t>
  </si>
  <si>
    <t>1705QLVA036</t>
  </si>
  <si>
    <t>30/07/1999</t>
  </si>
  <si>
    <t xml:space="preserve">Phạm Nguyễn Nhật </t>
  </si>
  <si>
    <t>1705QLVA035</t>
  </si>
  <si>
    <t>28/10/1999</t>
  </si>
  <si>
    <t>Bùi Hải</t>
  </si>
  <si>
    <t>1705QLVA034</t>
  </si>
  <si>
    <t>16/04/1999</t>
  </si>
  <si>
    <t>Hoàng Bảo</t>
  </si>
  <si>
    <t>1705QLVA033</t>
  </si>
  <si>
    <t>17/06/1999</t>
  </si>
  <si>
    <t>Bùi Thị Hải</t>
  </si>
  <si>
    <t>1705QLVA032</t>
  </si>
  <si>
    <t>Khuya</t>
  </si>
  <si>
    <t>Triệu Văn</t>
  </si>
  <si>
    <t>1705QLVA030</t>
  </si>
  <si>
    <t xml:space="preserve">Bùi Đức </t>
  </si>
  <si>
    <t>1705QLVA029</t>
  </si>
  <si>
    <t>Chu Thanh</t>
  </si>
  <si>
    <t>1705QLVA028</t>
  </si>
  <si>
    <t xml:space="preserve">Dương Minh </t>
  </si>
  <si>
    <t>1705QLVA027</t>
  </si>
  <si>
    <t>16/10/1999</t>
  </si>
  <si>
    <t>1705QLVA026</t>
  </si>
  <si>
    <t>09/11/1999</t>
  </si>
  <si>
    <t xml:space="preserve">Chu Thị </t>
  </si>
  <si>
    <t>1705QLVA025</t>
  </si>
  <si>
    <t xml:space="preserve"> Lương Quốc Huy </t>
  </si>
  <si>
    <t>1705QLVA024</t>
  </si>
  <si>
    <t>Vũ Minh</t>
  </si>
  <si>
    <t>1705QLVA023</t>
  </si>
  <si>
    <t>05/08/1998</t>
  </si>
  <si>
    <t>Trinh Trung</t>
  </si>
  <si>
    <t>1705QLVA022</t>
  </si>
  <si>
    <t>29/10/1998</t>
  </si>
  <si>
    <t>Trần Minh</t>
  </si>
  <si>
    <t>1705QLVA021</t>
  </si>
  <si>
    <t>09/09/1999</t>
  </si>
  <si>
    <t>Sầm Thị</t>
  </si>
  <si>
    <t>1705QLVA020</t>
  </si>
  <si>
    <t>Nguyễn Vũ Hồng</t>
  </si>
  <si>
    <t>1705QLVA018</t>
  </si>
  <si>
    <t>21/07/1999</t>
  </si>
  <si>
    <t>1705QLVA017</t>
  </si>
  <si>
    <t>07/06/1999</t>
  </si>
  <si>
    <t>Phùng Minh</t>
  </si>
  <si>
    <t>1705QLVA015</t>
  </si>
  <si>
    <t>23/12/1999</t>
  </si>
  <si>
    <t>Đăng</t>
  </si>
  <si>
    <t>Phạm Tiến</t>
  </si>
  <si>
    <t>1705QLVA013</t>
  </si>
  <si>
    <t>Hoàng Diệp</t>
  </si>
  <si>
    <t>1705QLVA012</t>
  </si>
  <si>
    <t>Duyên</t>
  </si>
  <si>
    <t xml:space="preserve">Phạm Thị </t>
  </si>
  <si>
    <t>1705QLVA011</t>
  </si>
  <si>
    <t>Dũng</t>
  </si>
  <si>
    <t xml:space="preserve">Phạm Tuấn </t>
  </si>
  <si>
    <t>1705QLVA010</t>
  </si>
  <si>
    <t>Diệu</t>
  </si>
  <si>
    <t xml:space="preserve">Nguyễn Thị Hương </t>
  </si>
  <si>
    <t>1705QLVA009</t>
  </si>
  <si>
    <t>Chi</t>
  </si>
  <si>
    <t xml:space="preserve">Bế Thị Lệ </t>
  </si>
  <si>
    <t>1705QLVA008</t>
  </si>
  <si>
    <t>Lại Quốc</t>
  </si>
  <si>
    <t>1705QLVA007</t>
  </si>
  <si>
    <t>21/03/1999</t>
  </si>
  <si>
    <t>Nguyễn Thị Mai</t>
  </si>
  <si>
    <t>1705QLVA006</t>
  </si>
  <si>
    <t>26/08/1999</t>
  </si>
  <si>
    <t xml:space="preserve">Nguyễn Quỳnh </t>
  </si>
  <si>
    <t>1705QLVA005</t>
  </si>
  <si>
    <t>16/12/1998</t>
  </si>
  <si>
    <t xml:space="preserve">Lê Tuấn </t>
  </si>
  <si>
    <t>1705QLVA004</t>
  </si>
  <si>
    <t>24/11/1999</t>
  </si>
  <si>
    <t xml:space="preserve">Lại Vân </t>
  </si>
  <si>
    <t>1705QLVA003</t>
  </si>
  <si>
    <t>06/09/1999</t>
  </si>
  <si>
    <t>Hà Lê Đức</t>
  </si>
  <si>
    <t>1705QLVA002</t>
  </si>
  <si>
    <t>Cao Tuấn</t>
  </si>
  <si>
    <t>1705QLVA001</t>
  </si>
  <si>
    <t>LỚP ĐẠI HỌC QUẢN LÝ VĂN HÓA 17A, TRÚNG TUYỂN NĂM 2017</t>
  </si>
  <si>
    <t>LỚP ĐẠI HỌC KHOA HỌC THƯ VIỆN 17A, TRÚNG TUYỂN NĂM 2017</t>
  </si>
  <si>
    <t>1705KHTA001</t>
  </si>
  <si>
    <t>Lê Huệ</t>
  </si>
  <si>
    <t>1705KHTA002</t>
  </si>
  <si>
    <t>1705KHTA004</t>
  </si>
  <si>
    <t>Vũ Trung</t>
  </si>
  <si>
    <t>1705KHTA005</t>
  </si>
  <si>
    <t>Phạm Ngọc</t>
  </si>
  <si>
    <t>1705KHTA006</t>
  </si>
  <si>
    <t>Chu Linh</t>
  </si>
  <si>
    <t>1705KHTA007</t>
  </si>
  <si>
    <t>Nguyễn Vũ Tuấn</t>
  </si>
  <si>
    <t>1705KHTA008</t>
  </si>
  <si>
    <t>Mai Hồng</t>
  </si>
  <si>
    <t>1705KHTA009</t>
  </si>
  <si>
    <t>1705KHTA010</t>
  </si>
  <si>
    <t>1705KHTA012</t>
  </si>
  <si>
    <t>Bùi Thị Ngọc</t>
  </si>
  <si>
    <t>1705KHTA013</t>
  </si>
  <si>
    <t>Nguyễn Duy</t>
  </si>
  <si>
    <t>1705KHTA014</t>
  </si>
  <si>
    <t>Trần Quốc</t>
  </si>
  <si>
    <t>Hiệu</t>
  </si>
  <si>
    <t>1705KHTA015</t>
  </si>
  <si>
    <t>Lê Thị Ngân</t>
  </si>
  <si>
    <t>Hoa</t>
  </si>
  <si>
    <t>1705KHTA016</t>
  </si>
  <si>
    <t>Nguyễn Viết</t>
  </si>
  <si>
    <t>1705KHTA017</t>
  </si>
  <si>
    <t>1705KHTA019</t>
  </si>
  <si>
    <t>1705KHTA020</t>
  </si>
  <si>
    <t>Mai Thị Hồng</t>
  </si>
  <si>
    <t>1705KHTA021</t>
  </si>
  <si>
    <t>Tống Thị Thu</t>
  </si>
  <si>
    <t>1705KHTA022</t>
  </si>
  <si>
    <t>1705KHTA023</t>
  </si>
  <si>
    <t>Hường</t>
  </si>
  <si>
    <t>1705KHTA024</t>
  </si>
  <si>
    <t>Sái Thu</t>
  </si>
  <si>
    <t>1705KHTA025</t>
  </si>
  <si>
    <t>Hoàng Đỗ Mai</t>
  </si>
  <si>
    <t>1705KHTA026</t>
  </si>
  <si>
    <t>Nguyễn Thị Khánh</t>
  </si>
  <si>
    <t>1705KHTA027</t>
  </si>
  <si>
    <t xml:space="preserve">Phan Ngọc </t>
  </si>
  <si>
    <t>1705KHTA028</t>
  </si>
  <si>
    <t>Hà Thị</t>
  </si>
  <si>
    <t>Lụa</t>
  </si>
  <si>
    <t>1705KHTA029</t>
  </si>
  <si>
    <t>1705KHTA030</t>
  </si>
  <si>
    <t>1705KHTA033</t>
  </si>
  <si>
    <t>Trương Thanh</t>
  </si>
  <si>
    <t>1705KHTA034</t>
  </si>
  <si>
    <t>Đinh Dương</t>
  </si>
  <si>
    <t>1705KHTA035</t>
  </si>
  <si>
    <t xml:space="preserve">Đào Thu </t>
  </si>
  <si>
    <t>Nguyễn Mai</t>
  </si>
  <si>
    <t>1705KHTA039</t>
  </si>
  <si>
    <t>Hoàng Minh</t>
  </si>
  <si>
    <t>1705KHTA040</t>
  </si>
  <si>
    <t>Thanh</t>
  </si>
  <si>
    <t>1705KHTA041</t>
  </si>
  <si>
    <t>1705KHTA043</t>
  </si>
  <si>
    <t>Thuỳ</t>
  </si>
  <si>
    <t>1705KHTA044</t>
  </si>
  <si>
    <t>1705KHTA045</t>
  </si>
  <si>
    <t>1705KHTA046</t>
  </si>
  <si>
    <t>1705KHTA047</t>
  </si>
  <si>
    <t>Tịnh</t>
  </si>
  <si>
    <t>1705KHTA048</t>
  </si>
  <si>
    <t xml:space="preserve">Bùi Văn </t>
  </si>
  <si>
    <t>Toản</t>
  </si>
  <si>
    <t>1705KHTA049</t>
  </si>
  <si>
    <t>1705KHTA050</t>
  </si>
  <si>
    <t>Nguyễn Thị Huyền</t>
  </si>
  <si>
    <t>1705KHTA051</t>
  </si>
  <si>
    <t>1705KHTA052</t>
  </si>
  <si>
    <t>Nguyễn Trần</t>
  </si>
  <si>
    <t>1705KHTA053</t>
  </si>
  <si>
    <t>Bùi Việt</t>
  </si>
  <si>
    <t>1705KHTA055</t>
  </si>
  <si>
    <t>Phùng Thị</t>
  </si>
  <si>
    <t>Uyển</t>
  </si>
  <si>
    <t>1705KHTA056</t>
  </si>
  <si>
    <t>Lê Đình</t>
  </si>
  <si>
    <t>Văn</t>
  </si>
  <si>
    <t>1705KHTA057</t>
  </si>
  <si>
    <t>Phạm Thị Thuý</t>
  </si>
  <si>
    <t>1705KHTA058</t>
  </si>
  <si>
    <t>Ngô Thị Tường</t>
  </si>
  <si>
    <t>LỚP ĐẠI HỌC LƯU TRỮ HỌC 17A, TRÚNG TUYỂN NĂM 2017</t>
  </si>
  <si>
    <t>1705LTHA001</t>
  </si>
  <si>
    <t>Đoàn Hải</t>
  </si>
  <si>
    <t>1705LTHA002</t>
  </si>
  <si>
    <t>Hà Vân</t>
  </si>
  <si>
    <t>1705LTHA003</t>
  </si>
  <si>
    <t>05/01/1998</t>
  </si>
  <si>
    <t>1705LTHA004</t>
  </si>
  <si>
    <t>Phạm Thị Vân</t>
  </si>
  <si>
    <t>1705LTHA005</t>
  </si>
  <si>
    <t>Phạm Thị Ngọc</t>
  </si>
  <si>
    <t>1705LTHA007</t>
  </si>
  <si>
    <t>Bích</t>
  </si>
  <si>
    <t>1705LTHA008</t>
  </si>
  <si>
    <t>Đồng Thị Ninh</t>
  </si>
  <si>
    <t>14/09/1998</t>
  </si>
  <si>
    <t>1705LTHA010</t>
  </si>
  <si>
    <t>Cúc</t>
  </si>
  <si>
    <t>07/04/1999</t>
  </si>
  <si>
    <t>1705LTHA011</t>
  </si>
  <si>
    <t>Trần Mạnh</t>
  </si>
  <si>
    <t>21/02/1998</t>
  </si>
  <si>
    <t>1705LTHA012</t>
  </si>
  <si>
    <t>Đàm Thị</t>
  </si>
  <si>
    <t>1705LTHA013</t>
  </si>
  <si>
    <t>Nguyễn Kim</t>
  </si>
  <si>
    <t>1705LTHA014</t>
  </si>
  <si>
    <t>Võ Thị</t>
  </si>
  <si>
    <t>1705LTHA015</t>
  </si>
  <si>
    <t>Hoàng Lê Thùy</t>
  </si>
  <si>
    <t>21/06/1999</t>
  </si>
  <si>
    <t>1705LTHA016</t>
  </si>
  <si>
    <t>Đỗ Đức</t>
  </si>
  <si>
    <t>04/01/1999</t>
  </si>
  <si>
    <t>1705LTHA017</t>
  </si>
  <si>
    <t>Lèng Thanh</t>
  </si>
  <si>
    <t>Đông</t>
  </si>
  <si>
    <t>24/05/1995</t>
  </si>
  <si>
    <t>1705LTHA018</t>
  </si>
  <si>
    <t>Bùi Thị Việt</t>
  </si>
  <si>
    <t>1705LTHA020</t>
  </si>
  <si>
    <t>Nguyễn Hà Thanh</t>
  </si>
  <si>
    <t>1705LTHA021</t>
  </si>
  <si>
    <t>Lê Thị Minh</t>
  </si>
  <si>
    <t>1705LTHA022</t>
  </si>
  <si>
    <t>Lý Thu</t>
  </si>
  <si>
    <t>26/03/1999</t>
  </si>
  <si>
    <t>1705LTHA023</t>
  </si>
  <si>
    <t>Ninh Thu</t>
  </si>
  <si>
    <t>1705LTHA024</t>
  </si>
  <si>
    <t>06/10/1999</t>
  </si>
  <si>
    <t>1705LTHA025</t>
  </si>
  <si>
    <t>1705LTHA026</t>
  </si>
  <si>
    <t>Vũ Duy</t>
  </si>
  <si>
    <t>03/10/1999</t>
  </si>
  <si>
    <t>1705LTHA028</t>
  </si>
  <si>
    <t>Hoà</t>
  </si>
  <si>
    <t>1705LTHA029</t>
  </si>
  <si>
    <t>Phùng Khắc</t>
  </si>
  <si>
    <t>19/08/1999</t>
  </si>
  <si>
    <t>1705LTHA030</t>
  </si>
  <si>
    <t>1705LTHA031</t>
  </si>
  <si>
    <t>Đỗ Thị Thanh</t>
  </si>
  <si>
    <t>1705LTHA032</t>
  </si>
  <si>
    <t>Lê Bích</t>
  </si>
  <si>
    <t>Hợp</t>
  </si>
  <si>
    <t>23/09/1999</t>
  </si>
  <si>
    <t>1705LTHA033</t>
  </si>
  <si>
    <t>Phạm Cao</t>
  </si>
  <si>
    <t>24/09/1997</t>
  </si>
  <si>
    <t>1705LTHA034</t>
  </si>
  <si>
    <t>18/04/1999</t>
  </si>
  <si>
    <t>1705LTHA035</t>
  </si>
  <si>
    <t>07/07/1999</t>
  </si>
  <si>
    <t>1705LTHA036</t>
  </si>
  <si>
    <t>Nguyễn Thị Dáng</t>
  </si>
  <si>
    <t>15/06/1999</t>
  </si>
  <si>
    <t>1705LTHA037</t>
  </si>
  <si>
    <t>05/05/1999</t>
  </si>
  <si>
    <t>1705LTHA038</t>
  </si>
  <si>
    <t>Trần Thị Thu</t>
  </si>
  <si>
    <t>14/07/1997</t>
  </si>
  <si>
    <t>1705LTHA041</t>
  </si>
  <si>
    <t>Nguyễn Ngọc Thu</t>
  </si>
  <si>
    <t>1705LTHA042</t>
  </si>
  <si>
    <t>Mao Thị</t>
  </si>
  <si>
    <t>Lâm</t>
  </si>
  <si>
    <t>1705LTHA043</t>
  </si>
  <si>
    <t>Lục Thị Mai</t>
  </si>
  <si>
    <t>1705LTHA044</t>
  </si>
  <si>
    <t>Nguyễn Nhật</t>
  </si>
  <si>
    <t>1705LTHA045</t>
  </si>
  <si>
    <t>Vũ Thùy</t>
  </si>
  <si>
    <t>21/10/1999</t>
  </si>
  <si>
    <t>1705LTHA046</t>
  </si>
  <si>
    <t>19/05/1999</t>
  </si>
  <si>
    <t>1705LTHA047</t>
  </si>
  <si>
    <t>Triệu Thị</t>
  </si>
  <si>
    <t>Mão</t>
  </si>
  <si>
    <t>1705LTHA049</t>
  </si>
  <si>
    <t>Nguyễn Thị Hoàng</t>
  </si>
  <si>
    <t>1705LTHA050</t>
  </si>
  <si>
    <t>Hà Hồng</t>
  </si>
  <si>
    <t>22/11/1999</t>
  </si>
  <si>
    <t>1705LTHA051</t>
  </si>
  <si>
    <t>1705LTHA052</t>
  </si>
  <si>
    <t>Nhàn</t>
  </si>
  <si>
    <t>11/11/1999</t>
  </si>
  <si>
    <t>1705LTHA053</t>
  </si>
  <si>
    <t>1705LTHA054</t>
  </si>
  <si>
    <t>07/01/1999</t>
  </si>
  <si>
    <t>1705LTHA055</t>
  </si>
  <si>
    <t>Oanh</t>
  </si>
  <si>
    <t>1705LTHA056</t>
  </si>
  <si>
    <t>Ngô Thu</t>
  </si>
  <si>
    <t>17/07/1999</t>
  </si>
  <si>
    <t>1705LTHA058</t>
  </si>
  <si>
    <t>28/07/1999</t>
  </si>
  <si>
    <t>1705LTHA059</t>
  </si>
  <si>
    <t>Phạm Thúy</t>
  </si>
  <si>
    <t>22/01/1999</t>
  </si>
  <si>
    <t>1705LTHA060</t>
  </si>
  <si>
    <t>Nguyễn Phạm</t>
  </si>
  <si>
    <t>13/12/1999</t>
  </si>
  <si>
    <t>1705LTHA061</t>
  </si>
  <si>
    <t>05/04/1999</t>
  </si>
  <si>
    <t>1705LTHA062</t>
  </si>
  <si>
    <t>1705LTHA063</t>
  </si>
  <si>
    <t>1705LTHA064</t>
  </si>
  <si>
    <t>Mai Đức</t>
  </si>
  <si>
    <t>Thắng</t>
  </si>
  <si>
    <t>12/02/1998</t>
  </si>
  <si>
    <t>1705LTHA065</t>
  </si>
  <si>
    <t>08/12/1999</t>
  </si>
  <si>
    <t>1705LTHA067</t>
  </si>
  <si>
    <t>Long Thị Hoài</t>
  </si>
  <si>
    <t>17/10/1999</t>
  </si>
  <si>
    <t>1705LTHA068</t>
  </si>
  <si>
    <t>Cao Thị</t>
  </si>
  <si>
    <t>Thuỷ</t>
  </si>
  <si>
    <t>1705LTHA069</t>
  </si>
  <si>
    <t>04/07/1999</t>
  </si>
  <si>
    <t>1705LTHA070</t>
  </si>
  <si>
    <t>1705LTHA072</t>
  </si>
  <si>
    <t>1705LTHA073</t>
  </si>
  <si>
    <t>1705LTHA074</t>
  </si>
  <si>
    <t>Phạm Thị Quỳnh</t>
  </si>
  <si>
    <t>1705LTHA075</t>
  </si>
  <si>
    <t>18/01/1999</t>
  </si>
  <si>
    <t>1705LTHA078</t>
  </si>
  <si>
    <t>Trần Thị Minh</t>
  </si>
  <si>
    <t>Tuyến</t>
  </si>
  <si>
    <t>01/02/1999</t>
  </si>
  <si>
    <t>1705LTHA079</t>
  </si>
  <si>
    <t>Đan Khánh</t>
  </si>
  <si>
    <t>23/02/1999</t>
  </si>
  <si>
    <t>1705LTHA080</t>
  </si>
  <si>
    <t>Phạm Trần Phương</t>
  </si>
  <si>
    <t>LỚP ĐẠI HỌC LƯU TRỮ HỌC 17B, TRÚNG TUYỂN NĂM 2017</t>
  </si>
  <si>
    <t>Xếp 
loại</t>
  </si>
  <si>
    <t xml:space="preserve">Ghi chú </t>
  </si>
  <si>
    <t>1705LTHB001</t>
  </si>
  <si>
    <t>Đỗ Kim</t>
  </si>
  <si>
    <t>1705LTHB002</t>
  </si>
  <si>
    <t>Nguyễn Thị Điệp</t>
  </si>
  <si>
    <t>20/05/1999</t>
  </si>
  <si>
    <t>1705LTHB003</t>
  </si>
  <si>
    <t>Nguyễn Thị Vân</t>
  </si>
  <si>
    <t>1705LTHB004</t>
  </si>
  <si>
    <t>Tạ Việt</t>
  </si>
  <si>
    <t>22/12/1999</t>
  </si>
  <si>
    <t>1705LTHB006</t>
  </si>
  <si>
    <t>Chang</t>
  </si>
  <si>
    <t>25/12/1999</t>
  </si>
  <si>
    <t>1705LTHB007</t>
  </si>
  <si>
    <t>24/02/1999</t>
  </si>
  <si>
    <t>1705LTHB009</t>
  </si>
  <si>
    <t>Nguyễn Xuân</t>
  </si>
  <si>
    <t>02/12/1999</t>
  </si>
  <si>
    <t xml:space="preserve">Nguyễn Xuân </t>
  </si>
  <si>
    <t>1705LTHB010</t>
  </si>
  <si>
    <t>Diệp</t>
  </si>
  <si>
    <t>07/01/1998</t>
  </si>
  <si>
    <t>1705LTHB011</t>
  </si>
  <si>
    <t>Lưu Thị Thùy</t>
  </si>
  <si>
    <t>17/09/1999</t>
  </si>
  <si>
    <t xml:space="preserve">Lưu Thị Thùy </t>
  </si>
  <si>
    <t>1705LTHB012</t>
  </si>
  <si>
    <t xml:space="preserve">Nguyễn Thị Thùy </t>
  </si>
  <si>
    <t>1705LTHB013</t>
  </si>
  <si>
    <t>22/07/1998</t>
  </si>
  <si>
    <t>1705LTHB015</t>
  </si>
  <si>
    <t>Đoan</t>
  </si>
  <si>
    <t>31/03/1998</t>
  </si>
  <si>
    <t>1705LTHB016</t>
  </si>
  <si>
    <t>Lý Bằng</t>
  </si>
  <si>
    <t xml:space="preserve">Lý Bằng </t>
  </si>
  <si>
    <t>1705LTHB017</t>
  </si>
  <si>
    <t>Nguyễn Thị Hà</t>
  </si>
  <si>
    <t>19/10/1999</t>
  </si>
  <si>
    <t>1705LTHB018</t>
  </si>
  <si>
    <t>Nguyễn Hương</t>
  </si>
  <si>
    <t>01/04/1999</t>
  </si>
  <si>
    <t>1705LTHB019</t>
  </si>
  <si>
    <t>Ngô Hải</t>
  </si>
  <si>
    <t>10/08/1999</t>
  </si>
  <si>
    <t>1705LTHB020</t>
  </si>
  <si>
    <t>15/07/1999</t>
  </si>
  <si>
    <t xml:space="preserve">Nguyễn Thị Mỹ </t>
  </si>
  <si>
    <t>1705LThB021</t>
  </si>
  <si>
    <t xml:space="preserve">Lê Thị </t>
  </si>
  <si>
    <t>1705LTHB022</t>
  </si>
  <si>
    <t>Lê Thu</t>
  </si>
  <si>
    <t>31/08/1999</t>
  </si>
  <si>
    <t>1705LTHB023</t>
  </si>
  <si>
    <t>10/02/1998</t>
  </si>
  <si>
    <t xml:space="preserve">Nguyễn Thúy </t>
  </si>
  <si>
    <t>1705LTHB024</t>
  </si>
  <si>
    <t>29/06/1999</t>
  </si>
  <si>
    <t>1705LTHB025</t>
  </si>
  <si>
    <t>1705LHTB026</t>
  </si>
  <si>
    <t>Phạm Thanh</t>
  </si>
  <si>
    <t xml:space="preserve">Phạm Thanh </t>
  </si>
  <si>
    <t>1705LTHB028</t>
  </si>
  <si>
    <t>10/03/1999</t>
  </si>
  <si>
    <t xml:space="preserve">Nguyễn Quang </t>
  </si>
  <si>
    <t>1705LTHB029</t>
  </si>
  <si>
    <t>Hoàng Trung</t>
  </si>
  <si>
    <t>Hóa</t>
  </si>
  <si>
    <t>12/03/1997</t>
  </si>
  <si>
    <t xml:space="preserve">Hoàng Trung </t>
  </si>
  <si>
    <t>1705LTHB032</t>
  </si>
  <si>
    <t>Dương Ngọc</t>
  </si>
  <si>
    <t xml:space="preserve">Dương Ngọc </t>
  </si>
  <si>
    <t>1705LTHB033</t>
  </si>
  <si>
    <t>Đỗ Thanh</t>
  </si>
  <si>
    <t>18/07/1999</t>
  </si>
  <si>
    <t xml:space="preserve">Đỗ Thanh </t>
  </si>
  <si>
    <t>1705LTHB034</t>
  </si>
  <si>
    <t>1705LTHB035</t>
  </si>
  <si>
    <t>Hưng</t>
  </si>
  <si>
    <t>1705LTHB036</t>
  </si>
  <si>
    <t>Lưu Thị</t>
  </si>
  <si>
    <t>30/03/1999</t>
  </si>
  <si>
    <t xml:space="preserve">Lưu Thị </t>
  </si>
  <si>
    <t>1705LTHB037</t>
  </si>
  <si>
    <t xml:space="preserve">Đặng Thị </t>
  </si>
  <si>
    <t>1705LTHB038</t>
  </si>
  <si>
    <t>Hoàng Thị Kim</t>
  </si>
  <si>
    <t>16/06/1999</t>
  </si>
  <si>
    <t xml:space="preserve">Hoàng Thị Kim </t>
  </si>
  <si>
    <t>1705LTHB039</t>
  </si>
  <si>
    <t>Nguyễn Thế</t>
  </si>
  <si>
    <t>Khoát</t>
  </si>
  <si>
    <t>1705LTHB040</t>
  </si>
  <si>
    <t>Nguyễn Hà Anh</t>
  </si>
  <si>
    <t>Kiều</t>
  </si>
  <si>
    <t>1705LTHB041</t>
  </si>
  <si>
    <t>05/08/1999</t>
  </si>
  <si>
    <t xml:space="preserve">Phạm Thị Hương </t>
  </si>
  <si>
    <t>1705LTHB042</t>
  </si>
  <si>
    <t>Hoàng Thị Nhật</t>
  </si>
  <si>
    <t>Lệ</t>
  </si>
  <si>
    <t>19/07/1999</t>
  </si>
  <si>
    <t>1705LTHB043</t>
  </si>
  <si>
    <t>Nguyễn Hoài</t>
  </si>
  <si>
    <t xml:space="preserve">Nguyễn Hoài </t>
  </si>
  <si>
    <t>1705LTHB045</t>
  </si>
  <si>
    <t>Nguyễn Sỹ Đức</t>
  </si>
  <si>
    <t xml:space="preserve">Nguyễn Sỹ Đức </t>
  </si>
  <si>
    <t>1705LTHB046</t>
  </si>
  <si>
    <t>1705LTHB047</t>
  </si>
  <si>
    <t>Vũ Thảo</t>
  </si>
  <si>
    <t>1705LTHB048</t>
  </si>
  <si>
    <t>Trình Quỳnh</t>
  </si>
  <si>
    <t>16/12/1999</t>
  </si>
  <si>
    <t>1705LTHB049</t>
  </si>
  <si>
    <t>Nguyễn Thị Kim</t>
  </si>
  <si>
    <t xml:space="preserve">Nguyễn Thị Kim </t>
  </si>
  <si>
    <t>1705LTHB050</t>
  </si>
  <si>
    <t>Hồ Thị Minh</t>
  </si>
  <si>
    <t>06/11/1999</t>
  </si>
  <si>
    <t>1705LTHB051</t>
  </si>
  <si>
    <t xml:space="preserve">Phùng Minh </t>
  </si>
  <si>
    <t>1705LTHB052</t>
  </si>
  <si>
    <t>Trần Tuyết</t>
  </si>
  <si>
    <t>1705LTHB053</t>
  </si>
  <si>
    <t>1705LTHB055</t>
  </si>
  <si>
    <t>Phước</t>
  </si>
  <si>
    <t>1705LTHB057</t>
  </si>
  <si>
    <t>Đinh Thị</t>
  </si>
  <si>
    <t>1705LTHB058</t>
  </si>
  <si>
    <t>Hoàng Nông</t>
  </si>
  <si>
    <t>25/12/1998</t>
  </si>
  <si>
    <t>1705LTHB059</t>
  </si>
  <si>
    <t>Đặng Thị Minh</t>
  </si>
  <si>
    <t>1705LTHB060</t>
  </si>
  <si>
    <t>Dương Huyền</t>
  </si>
  <si>
    <t>29/03/1999</t>
  </si>
  <si>
    <t>1705LTHB061</t>
  </si>
  <si>
    <t>Lô Tất</t>
  </si>
  <si>
    <t xml:space="preserve">Lô Tất </t>
  </si>
  <si>
    <t>1705LTHB062</t>
  </si>
  <si>
    <t xml:space="preserve">Nguyễn Phương </t>
  </si>
  <si>
    <t>1705LTHB063</t>
  </si>
  <si>
    <t>1705LTHB064</t>
  </si>
  <si>
    <t>Nguyễn Chính</t>
  </si>
  <si>
    <t>01/07/1999</t>
  </si>
  <si>
    <t xml:space="preserve">Nguyễn Chính </t>
  </si>
  <si>
    <t>1705LTHB065</t>
  </si>
  <si>
    <t>Trương Quang</t>
  </si>
  <si>
    <t xml:space="preserve">Trương Quang </t>
  </si>
  <si>
    <t>1705LTHB066</t>
  </si>
  <si>
    <t>Lại Lê Vân</t>
  </si>
  <si>
    <t>15/09/1999</t>
  </si>
  <si>
    <t>1705LTHB067</t>
  </si>
  <si>
    <t>05/03/1999</t>
  </si>
  <si>
    <t>1705LTHB068</t>
  </si>
  <si>
    <t>18/12/1998</t>
  </si>
  <si>
    <t xml:space="preserve">Đào Thị </t>
  </si>
  <si>
    <t>1705LTHB070</t>
  </si>
  <si>
    <t>Phạm Thu</t>
  </si>
  <si>
    <t xml:space="preserve">Phạm Thu </t>
  </si>
  <si>
    <t>1705LTHB072</t>
  </si>
  <si>
    <t>Phạm Thị Bạch</t>
  </si>
  <si>
    <t>1705LTHB078</t>
  </si>
  <si>
    <t>19/03/1999</t>
  </si>
  <si>
    <t xml:space="preserve">Nguyễn Thị Thu </t>
  </si>
  <si>
    <t>Trần Ngọc</t>
  </si>
  <si>
    <t>20/02/1999</t>
  </si>
  <si>
    <t>Bùi Thị</t>
  </si>
  <si>
    <t>Trần Thùy</t>
  </si>
  <si>
    <t>01/10/1999</t>
  </si>
  <si>
    <t>09/08/1998</t>
  </si>
  <si>
    <t>Yếu:</t>
  </si>
  <si>
    <t>LỚP ĐẠI HỌC CHÍNH TRỊ HỌC 17A, TRÚNG TUYỂN NĂM 2017</t>
  </si>
  <si>
    <t>1705CTHA001</t>
  </si>
  <si>
    <t>Lê Bảo</t>
  </si>
  <si>
    <t>An</t>
  </si>
  <si>
    <t>Bảng excel sẽ tự tính cho bạn sinh viên Đặng Tuấn Anh đạt loại gì</t>
  </si>
  <si>
    <t>Lê Bảo An</t>
  </si>
  <si>
    <t>1705CTHA002</t>
  </si>
  <si>
    <t>Lê Khắc Tuấn</t>
  </si>
  <si>
    <t>01/12/1997</t>
  </si>
  <si>
    <t>ở cuối bảng tinh</t>
  </si>
  <si>
    <t>Lê Khắc Tuấn Anh</t>
  </si>
  <si>
    <t>1705CTHA003</t>
  </si>
  <si>
    <t>Trần Tiến</t>
  </si>
  <si>
    <t>24/12/1999</t>
  </si>
  <si>
    <t>Như vậy sinh viên đạt loại xuất sắc</t>
  </si>
  <si>
    <t>Trần Tiến Anh</t>
  </si>
  <si>
    <t>1705CTHA005</t>
  </si>
  <si>
    <t>Chiến</t>
  </si>
  <si>
    <t>Ví dụ 2: Sinh viên Nguyễn Quỳnh Anh</t>
  </si>
  <si>
    <t>Trần Mạnh Chiến</t>
  </si>
  <si>
    <t>1705CTHA006</t>
  </si>
  <si>
    <t>Chu Thị Bạch</t>
  </si>
  <si>
    <t>02/11/1999</t>
  </si>
  <si>
    <t>Tự đánh giá 70</t>
  </si>
  <si>
    <t>Chu Thị Bạch Cúc</t>
  </si>
  <si>
    <t>1705CTHA007</t>
  </si>
  <si>
    <t>Lớp đánh giá 70</t>
  </si>
  <si>
    <t>Nguyễn Tiến Dũng</t>
  </si>
  <si>
    <t>1705CTHA008</t>
  </si>
  <si>
    <t>Vũ Hải</t>
  </si>
  <si>
    <t>24/06/1999</t>
  </si>
  <si>
    <t>Vũ Hải Dương</t>
  </si>
  <si>
    <t>1705CTHA009</t>
  </si>
  <si>
    <t>Bảng tính sẽ tự động cập nhất vào bảng nếu có chỉnh sửa gì thì chính còn không thì để nguyên kết quả điểm như vậy</t>
  </si>
  <si>
    <t>Nguyễn Tiến Đạt</t>
  </si>
  <si>
    <t>K nộp GNT</t>
  </si>
  <si>
    <t>1705CTHA010</t>
  </si>
  <si>
    <t>Đậu Huy Tâm Thành</t>
  </si>
  <si>
    <t>Ban cán ự lớp sẽ nhập biểu quyết vào là 100%</t>
  </si>
  <si>
    <t>Đậu Huy Tâm Thành Đức</t>
  </si>
  <si>
    <t>1705CTHA011</t>
  </si>
  <si>
    <t>28/09/1999</t>
  </si>
  <si>
    <t>như vậy Bảng tính sẽ tự tính ra là trong lớp đang có 01 bạn loại Khá</t>
  </si>
  <si>
    <t>Trần Văn Đức</t>
  </si>
  <si>
    <t>1705CTHA014</t>
  </si>
  <si>
    <t>Cứ như vậy Các em nhập đầy đủ tất cả sinh viên vào</t>
  </si>
  <si>
    <t>Lê Thu Hà</t>
  </si>
  <si>
    <t>1705CTHA015</t>
  </si>
  <si>
    <t>Vũ Nguyệt</t>
  </si>
  <si>
    <t>11/01/1999</t>
  </si>
  <si>
    <t>Những trường họp ko có tên, ko đi học, bỏ học, xóa tên thì các em bỏ trống</t>
  </si>
  <si>
    <t>Vũ Nguyệt Hà</t>
  </si>
  <si>
    <t>1705CTHA016</t>
  </si>
  <si>
    <t>Nguyễn Thị Hảo</t>
  </si>
  <si>
    <t>1705CTHA017</t>
  </si>
  <si>
    <t>Đặng Bích</t>
  </si>
  <si>
    <t>Đặng Bích Hằng</t>
  </si>
  <si>
    <t>1705CTHA018</t>
  </si>
  <si>
    <t xml:space="preserve"> Nguyễn Văn Hậu</t>
  </si>
  <si>
    <t>1705CTHA019</t>
  </si>
  <si>
    <t>04/10/1998</t>
  </si>
  <si>
    <t>Nguyễn Văn Hiền</t>
  </si>
  <si>
    <t>VPQC</t>
  </si>
  <si>
    <t>1705CTHA020</t>
  </si>
  <si>
    <t>25/06/1999</t>
  </si>
  <si>
    <t>Nguyễn Minh Hiếu</t>
  </si>
  <si>
    <t>1705CTHA021</t>
  </si>
  <si>
    <t>Trần Nho</t>
  </si>
  <si>
    <t>Hoàn</t>
  </si>
  <si>
    <t>12/01/1999</t>
  </si>
  <si>
    <t>Trần Nho Hoàn</t>
  </si>
  <si>
    <t>1705CTHA022</t>
  </si>
  <si>
    <t>Cao Chí</t>
  </si>
  <si>
    <t>26/09/1999</t>
  </si>
  <si>
    <t>Cao Chí Hùng</t>
  </si>
  <si>
    <t>1705CTHA023</t>
  </si>
  <si>
    <t>21/08/1998</t>
  </si>
  <si>
    <t>Nông Thị Huyền</t>
  </si>
  <si>
    <t>1705CTHA024</t>
  </si>
  <si>
    <t>Đinh Ba</t>
  </si>
  <si>
    <t>12/03/1999</t>
  </si>
  <si>
    <t>Đinh Ba Hưng</t>
  </si>
  <si>
    <t>1705CTHA025</t>
  </si>
  <si>
    <t>Vi Văn</t>
  </si>
  <si>
    <t>Khải</t>
  </si>
  <si>
    <t>11/09/1999</t>
  </si>
  <si>
    <t>Vi Văn Khải</t>
  </si>
  <si>
    <t>1705CTHA027</t>
  </si>
  <si>
    <t>Chu Ngọc</t>
  </si>
  <si>
    <t>10/04/1999</t>
  </si>
  <si>
    <t>1705CTHA026</t>
  </si>
  <si>
    <t>Chu Ngọc Lâm</t>
  </si>
  <si>
    <t>1705CTHA029</t>
  </si>
  <si>
    <t>Đỗ Hoàng</t>
  </si>
  <si>
    <t>Đỗ Hoàng Long</t>
  </si>
  <si>
    <t>1705CTHA030</t>
  </si>
  <si>
    <t>Hạng Thìn</t>
  </si>
  <si>
    <t>25/05/1997</t>
  </si>
  <si>
    <t>Hạng Thìn Long</t>
  </si>
  <si>
    <t>1705CTHA031</t>
  </si>
  <si>
    <t>Phúc Bảo</t>
  </si>
  <si>
    <t>11/12/1999</t>
  </si>
  <si>
    <t>Phúc Bảo Long</t>
  </si>
  <si>
    <t>1705CTHA032</t>
  </si>
  <si>
    <t>Tạ Hồng</t>
  </si>
  <si>
    <t>Luân</t>
  </si>
  <si>
    <t>06/08/1999</t>
  </si>
  <si>
    <t>Tạ Hồng Luân</t>
  </si>
  <si>
    <t>1705CTHA033</t>
  </si>
  <si>
    <t>09/08/1999</t>
  </si>
  <si>
    <t>Nguyễn Hữu Mạnh</t>
  </si>
  <si>
    <t>1705CTHA034</t>
  </si>
  <si>
    <t>Phạm Công</t>
  </si>
  <si>
    <t>12/09/1999</t>
  </si>
  <si>
    <t>Phạm Công Minh</t>
  </si>
  <si>
    <t>1705CTHA035</t>
  </si>
  <si>
    <t>Nguyễn Thị Huyền My</t>
  </si>
  <si>
    <t>1705CTHA036</t>
  </si>
  <si>
    <t>Hà Trung</t>
  </si>
  <si>
    <t>22/10/1998</t>
  </si>
  <si>
    <t>Hà Trung Nam</t>
  </si>
  <si>
    <t>1705CTHA037</t>
  </si>
  <si>
    <t>Phí Thị</t>
  </si>
  <si>
    <t>14/04/1999</t>
  </si>
  <si>
    <t>Phí Thị Nga</t>
  </si>
  <si>
    <t>1705CTHA038</t>
  </si>
  <si>
    <t>Phạm Thị Thảo</t>
  </si>
  <si>
    <t>10/09/1999</t>
  </si>
  <si>
    <t>Phạm Thị Thảo Ngân</t>
  </si>
  <si>
    <t>1705CTHA040</t>
  </si>
  <si>
    <t>Lê Thị Ngọc</t>
  </si>
  <si>
    <t>1705CTHA041</t>
  </si>
  <si>
    <t>Phạm Quân</t>
  </si>
  <si>
    <t>Nhu</t>
  </si>
  <si>
    <t>Phạm Quân Nhu</t>
  </si>
  <si>
    <t>1705CTHA042</t>
  </si>
  <si>
    <t>Nguyễn Trang</t>
  </si>
  <si>
    <t>Nguyễn Trang Nhung</t>
  </si>
  <si>
    <t>1705CTHA043</t>
  </si>
  <si>
    <t>Trần Thị Tố</t>
  </si>
  <si>
    <t>Trần Thị Tố Như</t>
  </si>
  <si>
    <t>1705CTHA045</t>
  </si>
  <si>
    <t>Đào Nguyên</t>
  </si>
  <si>
    <t>Phú</t>
  </si>
  <si>
    <t>Đào Nguyên Phú</t>
  </si>
  <si>
    <t>1705CTHA046</t>
  </si>
  <si>
    <t>Nguyễn Minh Phúc</t>
  </si>
  <si>
    <t>1705CTHA047</t>
  </si>
  <si>
    <t>Nguyễn Trường</t>
  </si>
  <si>
    <t>Nguyễn Trường Phước</t>
  </si>
  <si>
    <t>k nộp GNT</t>
  </si>
  <si>
    <t>1705CTHA048</t>
  </si>
  <si>
    <t>Pờ Chúy</t>
  </si>
  <si>
    <t>Pớ</t>
  </si>
  <si>
    <t>20/07/1999</t>
  </si>
  <si>
    <t>Pờ Chúy Pớ</t>
  </si>
  <si>
    <t>1705CTHA049</t>
  </si>
  <si>
    <t>Lê Đức</t>
  </si>
  <si>
    <t>Lê Đức Quang</t>
  </si>
  <si>
    <t>1705CTHA050</t>
  </si>
  <si>
    <t>Nguyễn Thị Diễm</t>
  </si>
  <si>
    <t>Nguyễn Thị Diễm Quỳnh</t>
  </si>
  <si>
    <t>1705CTHA051</t>
  </si>
  <si>
    <t>Bạch Phạm Anh</t>
  </si>
  <si>
    <t>Quân</t>
  </si>
  <si>
    <t>Bạch Phạm Anh Quân</t>
  </si>
  <si>
    <t>1705CTHA052</t>
  </si>
  <si>
    <t>Sang</t>
  </si>
  <si>
    <t>Nguyễn Văn Sang</t>
  </si>
  <si>
    <t>1705CTHA054</t>
  </si>
  <si>
    <t xml:space="preserve">Nguyễn Thị Phương </t>
  </si>
  <si>
    <t>Nguyễn Thị Phương Thảo</t>
  </si>
  <si>
    <t>1705CTHA055</t>
  </si>
  <si>
    <t>Phạm Đức</t>
  </si>
  <si>
    <t>26/10/1998</t>
  </si>
  <si>
    <t>Phạm Đức Thắng</t>
  </si>
  <si>
    <t>1705CTHA056</t>
  </si>
  <si>
    <t>Chu Triệu Thị</t>
  </si>
  <si>
    <t>11/06/1999</t>
  </si>
  <si>
    <t>Chu Triệu Thị Thơm</t>
  </si>
  <si>
    <t>1705CTHA057</t>
  </si>
  <si>
    <t>Trịnh Minh</t>
  </si>
  <si>
    <t>Trịnh Minh Thu</t>
  </si>
  <si>
    <t xml:space="preserve"> </t>
  </si>
  <si>
    <t>1705CTHA058</t>
  </si>
  <si>
    <t>Nguyễn Thị Minh Thúy</t>
  </si>
  <si>
    <t>1705CTHA060</t>
  </si>
  <si>
    <t>Tuấn</t>
  </si>
  <si>
    <t>Vũ Minh Tuấn</t>
  </si>
  <si>
    <t>1705CTHA061</t>
  </si>
  <si>
    <t>Mai Thị Huyền</t>
  </si>
  <si>
    <t>19/08/1998</t>
  </si>
  <si>
    <t>Mai Thị Huyền Trang</t>
  </si>
  <si>
    <t>1705CTHA062</t>
  </si>
  <si>
    <t>Triệu Thúy</t>
  </si>
  <si>
    <t>29/01/1999</t>
  </si>
  <si>
    <t>Triệu Thúy Trang</t>
  </si>
  <si>
    <t>1705CTHA065</t>
  </si>
  <si>
    <t>Trần Danh</t>
  </si>
  <si>
    <t>Tường</t>
  </si>
  <si>
    <t>Trần Danh Tường</t>
  </si>
  <si>
    <t>Nợ Học Phí</t>
  </si>
  <si>
    <t>1705CTHA066</t>
  </si>
  <si>
    <t>Bùi Thu</t>
  </si>
  <si>
    <t>05/07/1998</t>
  </si>
  <si>
    <t>Bùi Thu Uyên</t>
  </si>
  <si>
    <t>1705CTHA067</t>
  </si>
  <si>
    <t>Tạ Thu</t>
  </si>
  <si>
    <t>Tạ Thu Uyên</t>
  </si>
  <si>
    <t>1705CTHA068</t>
  </si>
  <si>
    <t xml:space="preserve">Đào Thị Tú </t>
  </si>
  <si>
    <t>Đào Thị Tú Văn</t>
  </si>
  <si>
    <t>1705CTHA069</t>
  </si>
  <si>
    <t>Việt</t>
  </si>
  <si>
    <t xml:space="preserve">Bùi Đức Việt </t>
  </si>
  <si>
    <t>1705CTHA070</t>
  </si>
  <si>
    <t xml:space="preserve">Hoàng </t>
  </si>
  <si>
    <t xml:space="preserve">Dũng </t>
  </si>
  <si>
    <t xml:space="preserve">Hoàng Dũng </t>
  </si>
  <si>
    <t>LỚP ĐẠI HỌC CHÍNH TRỊ HỌC 17B, TRÚNG TUYỂN NĂM 2017</t>
  </si>
  <si>
    <t>1705CTHB001</t>
  </si>
  <si>
    <t>Phạm Quang</t>
  </si>
  <si>
    <t>1705CTHB003</t>
  </si>
  <si>
    <t>Lê Xuân</t>
  </si>
  <si>
    <t>Biên</t>
  </si>
  <si>
    <t>1705CTHB004</t>
  </si>
  <si>
    <t xml:space="preserve">Lèo Văn </t>
  </si>
  <si>
    <t>1705CTHB005</t>
  </si>
  <si>
    <t>Bùi Linh</t>
  </si>
  <si>
    <t>1705CTHB006</t>
  </si>
  <si>
    <t>Công</t>
  </si>
  <si>
    <t>1705CTHB007</t>
  </si>
  <si>
    <t>1705CTHB009</t>
  </si>
  <si>
    <t>Đàm Hải</t>
  </si>
  <si>
    <t>1705CTHB011</t>
  </si>
  <si>
    <t>Đỗ Mạnh</t>
  </si>
  <si>
    <t>Gia</t>
  </si>
  <si>
    <t>27/08/1995</t>
  </si>
  <si>
    <t>1705CTHB012</t>
  </si>
  <si>
    <t>Lê Trúc</t>
  </si>
  <si>
    <t>1705CTHB013</t>
  </si>
  <si>
    <t>Trần Quỳnh</t>
  </si>
  <si>
    <t>Giao</t>
  </si>
  <si>
    <t>1705CTHB015</t>
  </si>
  <si>
    <t>Trần Nhật</t>
  </si>
  <si>
    <t>1705CTHB018</t>
  </si>
  <si>
    <t>1705CTHB019</t>
  </si>
  <si>
    <t>Chu Thị Hải</t>
  </si>
  <si>
    <t>1705CTHB020</t>
  </si>
  <si>
    <t>Kiều Thị</t>
  </si>
  <si>
    <t>1705CTHB022</t>
  </si>
  <si>
    <t>24/05/1999</t>
  </si>
  <si>
    <t>1705CTHB024</t>
  </si>
  <si>
    <t>Vũ Việt</t>
  </si>
  <si>
    <t>1705CTHB025</t>
  </si>
  <si>
    <t>27/02/1999</t>
  </si>
  <si>
    <t>1705CTHB026</t>
  </si>
  <si>
    <t>Đỗ Quốc</t>
  </si>
  <si>
    <t>1705CTHB027</t>
  </si>
  <si>
    <t>17/12/1999</t>
  </si>
  <si>
    <t>1705CTHB028</t>
  </si>
  <si>
    <t>Trịnh Nguyễn Ngọc</t>
  </si>
  <si>
    <t>19/01/1999</t>
  </si>
  <si>
    <t>1705CTHB029</t>
  </si>
  <si>
    <t>1705CTHB030</t>
  </si>
  <si>
    <t>Chảo Thị</t>
  </si>
  <si>
    <t>Lai</t>
  </si>
  <si>
    <t>12/10/1999</t>
  </si>
  <si>
    <t>1705CTHB031</t>
  </si>
  <si>
    <t>Bùi Thị Phương</t>
  </si>
  <si>
    <t>1705CTHB032</t>
  </si>
  <si>
    <t>Đinh Thị Diệu</t>
  </si>
  <si>
    <t>1705CTHB033</t>
  </si>
  <si>
    <t>Nguyễn Thuỳ</t>
  </si>
  <si>
    <t>09/01/1999</t>
  </si>
  <si>
    <t>1705CTHB034</t>
  </si>
  <si>
    <t>Lê Hoàng</t>
  </si>
  <si>
    <t>1705CTHB035</t>
  </si>
  <si>
    <t>Nguyễn Văn Minh</t>
  </si>
  <si>
    <t>1705CTHB036</t>
  </si>
  <si>
    <t>Trần Thị Khánh</t>
  </si>
  <si>
    <t>02/09/1999</t>
  </si>
  <si>
    <t>1705CTHB037</t>
  </si>
  <si>
    <t>27/10/1998</t>
  </si>
  <si>
    <t>1705CTHB038</t>
  </si>
  <si>
    <t>Hà Thị Trà</t>
  </si>
  <si>
    <t>19/11/1999</t>
  </si>
  <si>
    <t>1705CTHB040</t>
  </si>
  <si>
    <t>Đặng Phương</t>
  </si>
  <si>
    <t>19/07/1998</t>
  </si>
  <si>
    <t>1705CTHB041</t>
  </si>
  <si>
    <t>Mã Trung</t>
  </si>
  <si>
    <t>23/11/1999</t>
  </si>
  <si>
    <t>1705CTHB042</t>
  </si>
  <si>
    <t>Nguyễn Tuệ</t>
  </si>
  <si>
    <t>1705CTHB043</t>
  </si>
  <si>
    <t>Đào Minh</t>
  </si>
  <si>
    <t>Nghĩa</t>
  </si>
  <si>
    <t>1705CTHB044</t>
  </si>
  <si>
    <t>Lưu Hồng</t>
  </si>
  <si>
    <t>21/04/1999</t>
  </si>
  <si>
    <t>1705CTHB045</t>
  </si>
  <si>
    <t>Đỗ Thị Hồng</t>
  </si>
  <si>
    <t>1705CTHB046</t>
  </si>
  <si>
    <t>Trần Trang</t>
  </si>
  <si>
    <t>25/10/1999</t>
  </si>
  <si>
    <t>1705CTHB047</t>
  </si>
  <si>
    <t>Triệu Thị Kim</t>
  </si>
  <si>
    <t>1705CTHB048</t>
  </si>
  <si>
    <t>Đoàn Hoàng</t>
  </si>
  <si>
    <t>1705CTHB049</t>
  </si>
  <si>
    <t>1705CTHB051</t>
  </si>
  <si>
    <t>1705CTHB052</t>
  </si>
  <si>
    <t>Nông Văn</t>
  </si>
  <si>
    <t>Quyền</t>
  </si>
  <si>
    <t>20/09/1999</t>
  </si>
  <si>
    <t>1705CTHB053</t>
  </si>
  <si>
    <t xml:space="preserve">Nguyễn Như </t>
  </si>
  <si>
    <t>1705CTHB054</t>
  </si>
  <si>
    <t>1705CTHB055</t>
  </si>
  <si>
    <t>27/04/1998</t>
  </si>
  <si>
    <t>1705CTHB057</t>
  </si>
  <si>
    <t>Tô Duy</t>
  </si>
  <si>
    <t>1705CTHB059</t>
  </si>
  <si>
    <t>Trần Duy</t>
  </si>
  <si>
    <t>Thuần</t>
  </si>
  <si>
    <t>1705CTHB060</t>
  </si>
  <si>
    <t>Nguyễn Thủy</t>
  </si>
  <si>
    <t>Tiên</t>
  </si>
  <si>
    <t>11/04/1999</t>
  </si>
  <si>
    <t>1705CTHB061</t>
  </si>
  <si>
    <t>Đoàn Quỳnh</t>
  </si>
  <si>
    <t>04/11/1998</t>
  </si>
  <si>
    <t>1705CTHB062</t>
  </si>
  <si>
    <t>1705CTHB063</t>
  </si>
  <si>
    <t>Phùng Đức</t>
  </si>
  <si>
    <t>12/04/1999</t>
  </si>
  <si>
    <t>1705CTHB064</t>
  </si>
  <si>
    <t>24/03/1999</t>
  </si>
  <si>
    <t>1705CTHB065</t>
  </si>
  <si>
    <t>Trần Thanh</t>
  </si>
  <si>
    <t>1705CTHB066</t>
  </si>
  <si>
    <t>22/06/1999</t>
  </si>
  <si>
    <t>1705CTHB069</t>
  </si>
  <si>
    <t>Trương Thị Hải</t>
  </si>
  <si>
    <t>LỚP ĐẠI HỌC LUẬT 17A, TRÚNG TUYỂN NĂM 2017</t>
  </si>
  <si>
    <t>CVHT/GVCN Đánh giá RL SV</t>
  </si>
  <si>
    <t>Khoa Đánh giá               Rèn luyện SV</t>
  </si>
  <si>
    <t xml:space="preserve">Điểm Rèn luyện </t>
  </si>
  <si>
    <t>Điểm RL</t>
  </si>
  <si>
    <t>1705LHOA001</t>
  </si>
  <si>
    <t>Diêm Công</t>
  </si>
  <si>
    <t>12/12/1998</t>
  </si>
  <si>
    <t>1705LHOA002</t>
  </si>
  <si>
    <t>25/07/1999</t>
  </si>
  <si>
    <t>1705LHOA003</t>
  </si>
  <si>
    <t>03/08/1999</t>
  </si>
  <si>
    <t>1705LHOA004</t>
  </si>
  <si>
    <t>27/08/1999</t>
  </si>
  <si>
    <t>1705LHOA005</t>
  </si>
  <si>
    <t>1705LHOA006</t>
  </si>
  <si>
    <t>Vũ Xuân</t>
  </si>
  <si>
    <t>Bách</t>
  </si>
  <si>
    <t>1705LHOA007</t>
  </si>
  <si>
    <t>Vũ Thế</t>
  </si>
  <si>
    <t>21/11/1997</t>
  </si>
  <si>
    <t>1705LHOA008</t>
  </si>
  <si>
    <t>Đặng Chiều</t>
  </si>
  <si>
    <t>Chản</t>
  </si>
  <si>
    <t>22/08/1999</t>
  </si>
  <si>
    <t>1705LHOA009</t>
  </si>
  <si>
    <t>30/12/1998</t>
  </si>
  <si>
    <t>1705LHOA010</t>
  </si>
  <si>
    <t>Cao Hạnh</t>
  </si>
  <si>
    <t>1705LHOA011</t>
  </si>
  <si>
    <t>Lò Trung</t>
  </si>
  <si>
    <t>1705LHOA012</t>
  </si>
  <si>
    <t>Đinh Văn</t>
  </si>
  <si>
    <t>Đại</t>
  </si>
  <si>
    <t>1705LHOA013</t>
  </si>
  <si>
    <t>Phạm Tuấn</t>
  </si>
  <si>
    <t>1705LHOA014</t>
  </si>
  <si>
    <t>Cao Quang</t>
  </si>
  <si>
    <t>24/05/1998</t>
  </si>
  <si>
    <t>1705LHOA015</t>
  </si>
  <si>
    <t>Trịnh Trung</t>
  </si>
  <si>
    <t>1705LHOA016</t>
  </si>
  <si>
    <t>Nguyễn Thị Băng</t>
  </si>
  <si>
    <t>1705LHOA017</t>
  </si>
  <si>
    <t>Dương Ngọc Cẩm</t>
  </si>
  <si>
    <t>1705LHOA018</t>
  </si>
  <si>
    <t>Lê Trần Minh</t>
  </si>
  <si>
    <t>1705LHOA019</t>
  </si>
  <si>
    <t>1705LHOA022</t>
  </si>
  <si>
    <t>1705LHOA023</t>
  </si>
  <si>
    <t>03/07/1999</t>
  </si>
  <si>
    <t>1705LHOA024</t>
  </si>
  <si>
    <t>Mai Thị Khánh</t>
  </si>
  <si>
    <t>1705LHOA025</t>
  </si>
  <si>
    <t>1705LHOA026</t>
  </si>
  <si>
    <t>Giàng A</t>
  </si>
  <si>
    <t>Hử</t>
  </si>
  <si>
    <t>1705LHOA028</t>
  </si>
  <si>
    <t>Khổng Văn</t>
  </si>
  <si>
    <t>Khôi</t>
  </si>
  <si>
    <t>16/01/1997</t>
  </si>
  <si>
    <t>1705LHOA029</t>
  </si>
  <si>
    <t>Đặng Thị Thanh</t>
  </si>
  <si>
    <t>Lam</t>
  </si>
  <si>
    <t>1705LHOA030</t>
  </si>
  <si>
    <t>Phạm Thảo</t>
  </si>
  <si>
    <t>1705LHOA031</t>
  </si>
  <si>
    <t>Đào Thùy</t>
  </si>
  <si>
    <t>1705LHOA032</t>
  </si>
  <si>
    <t>Hoàng Mỹ</t>
  </si>
  <si>
    <t>1705LHOA033</t>
  </si>
  <si>
    <t>Hồ Phương</t>
  </si>
  <si>
    <t>1705LHOA034</t>
  </si>
  <si>
    <t>Lê Khánh</t>
  </si>
  <si>
    <t>22/07/1999</t>
  </si>
  <si>
    <t>1705LHOA035</t>
  </si>
  <si>
    <t>Quách Hồng</t>
  </si>
  <si>
    <t>1705LHOA036</t>
  </si>
  <si>
    <t>1705LHOA037</t>
  </si>
  <si>
    <t>1705LHOA038</t>
  </si>
  <si>
    <t>Hà Văn</t>
  </si>
  <si>
    <t>Lực</t>
  </si>
  <si>
    <t>24/01/1999</t>
  </si>
  <si>
    <t>1705LHOA039</t>
  </si>
  <si>
    <t>Hoàng Thị Ngọc</t>
  </si>
  <si>
    <t>1705LHOA040</t>
  </si>
  <si>
    <t>24/11/1997</t>
  </si>
  <si>
    <t>1705LHOA041</t>
  </si>
  <si>
    <t>Nguyễn Thị Bảo</t>
  </si>
  <si>
    <t>1705LHOA042</t>
  </si>
  <si>
    <t>Đào Thị Thu</t>
  </si>
  <si>
    <t>1705LHOA043</t>
  </si>
  <si>
    <t>Đinh Trang</t>
  </si>
  <si>
    <t>09/04/1999</t>
  </si>
  <si>
    <t>1705LHOA044</t>
  </si>
  <si>
    <t>1705LHOA045</t>
  </si>
  <si>
    <t>Hoàng Lưu</t>
  </si>
  <si>
    <t>09/05/1999</t>
  </si>
  <si>
    <t>1705LHOA046</t>
  </si>
  <si>
    <t>Hà Thị Thu</t>
  </si>
  <si>
    <t>1705LHOA047</t>
  </si>
  <si>
    <t>1705LHOA048</t>
  </si>
  <si>
    <t>Nguyễn Chí</t>
  </si>
  <si>
    <t>05/06/1999</t>
  </si>
  <si>
    <t>1705LHOA049</t>
  </si>
  <si>
    <t>1705LHOA050</t>
  </si>
  <si>
    <t>Sâm</t>
  </si>
  <si>
    <t>1705LHOA051</t>
  </si>
  <si>
    <t>Phương Tiến</t>
  </si>
  <si>
    <t>10/05/1997</t>
  </si>
  <si>
    <t>1705LHOA052</t>
  </si>
  <si>
    <t>Tô Ngọc</t>
  </si>
  <si>
    <t>Tân</t>
  </si>
  <si>
    <t>28/01/1997</t>
  </si>
  <si>
    <t>1705LHOA053</t>
  </si>
  <si>
    <t>1705LHOA054</t>
  </si>
  <si>
    <t>1705LHOA055</t>
  </si>
  <si>
    <t>02/12/1997</t>
  </si>
  <si>
    <t>1705LHOA056</t>
  </si>
  <si>
    <t>Luân Thị</t>
  </si>
  <si>
    <t>1705LHOA057</t>
  </si>
  <si>
    <t>Trình Trang</t>
  </si>
  <si>
    <t>Thơ</t>
  </si>
  <si>
    <t>1705LHOA058</t>
  </si>
  <si>
    <t>1705LHOA059</t>
  </si>
  <si>
    <t>Trần Thị Huyền</t>
  </si>
  <si>
    <t>27/10/1999</t>
  </si>
  <si>
    <t>1705LHOA060</t>
  </si>
  <si>
    <t>Toàn</t>
  </si>
  <si>
    <t>1705LHOA061</t>
  </si>
  <si>
    <t>Phùng Văn</t>
  </si>
  <si>
    <t>1705LHOA062</t>
  </si>
  <si>
    <t>06/05/1999</t>
  </si>
  <si>
    <t>1705LHOA064</t>
  </si>
  <si>
    <t>13/03/1999</t>
  </si>
  <si>
    <t>1705LHOA065</t>
  </si>
  <si>
    <t>Vũ Thị Huyền</t>
  </si>
  <si>
    <t>02/03/1999</t>
  </si>
  <si>
    <t>1705LHOA066</t>
  </si>
  <si>
    <t>Hoàng Thị Kiều</t>
  </si>
  <si>
    <t>Trinh</t>
  </si>
  <si>
    <t>14/06/1999</t>
  </si>
  <si>
    <t>1705LHOA067</t>
  </si>
  <si>
    <t>05/07/1999</t>
  </si>
  <si>
    <t>1705LHOA069</t>
  </si>
  <si>
    <t>Đoàn Thị Thanh</t>
  </si>
  <si>
    <t>26/11/1999</t>
  </si>
  <si>
    <t>LỚP ĐẠI HỌC LUẬT 17B, TRÚNG TUYỂN NĂM 2017</t>
  </si>
  <si>
    <t>1705LHOB001</t>
  </si>
  <si>
    <t xml:space="preserve">Nguyễn Đức </t>
  </si>
  <si>
    <t>1705LHOB002</t>
  </si>
  <si>
    <t xml:space="preserve">Hồ Châu </t>
  </si>
  <si>
    <t>1705LHOB003</t>
  </si>
  <si>
    <t>Phạm Việt</t>
  </si>
  <si>
    <t>1705LHOB004</t>
  </si>
  <si>
    <t>Ban</t>
  </si>
  <si>
    <t>01/10/1996</t>
  </si>
  <si>
    <t>1705LHOB005</t>
  </si>
  <si>
    <t>25/02/1999</t>
  </si>
  <si>
    <t>1705LHOB006</t>
  </si>
  <si>
    <t>Phạm Linh</t>
  </si>
  <si>
    <t>1705LHOB007</t>
  </si>
  <si>
    <t>Nguyễn Thục</t>
  </si>
  <si>
    <t>1705LHOB008</t>
  </si>
  <si>
    <t>1705LHOB009</t>
  </si>
  <si>
    <t xml:space="preserve">Bùi Việt </t>
  </si>
  <si>
    <t>1705LHOB010</t>
  </si>
  <si>
    <t>Nguyễn Thiện</t>
  </si>
  <si>
    <t>06/12/1998</t>
  </si>
  <si>
    <t>1705LHOB011</t>
  </si>
  <si>
    <t>Hoàng Tiến</t>
  </si>
  <si>
    <t>1705LHOB012</t>
  </si>
  <si>
    <t>1705LHOB013</t>
  </si>
  <si>
    <t xml:space="preserve">Phạm Lương </t>
  </si>
  <si>
    <t>30/04/1999</t>
  </si>
  <si>
    <t>1705LHOB014</t>
  </si>
  <si>
    <t>Hà Nam</t>
  </si>
  <si>
    <t>10/11/1999</t>
  </si>
  <si>
    <t>1705LHOB015</t>
  </si>
  <si>
    <t>1705LHOB017</t>
  </si>
  <si>
    <t>Trần Như</t>
  </si>
  <si>
    <t>24/11/1998</t>
  </si>
  <si>
    <t>1705LHOB018</t>
  </si>
  <si>
    <t xml:space="preserve">Bùi Thu </t>
  </si>
  <si>
    <t>1705LHOB019</t>
  </si>
  <si>
    <t xml:space="preserve">Ngô Trung </t>
  </si>
  <si>
    <t>01/12/1999</t>
  </si>
  <si>
    <t>1705LHOB020</t>
  </si>
  <si>
    <t xml:space="preserve">Vi Văn </t>
  </si>
  <si>
    <t>1705LHOB021</t>
  </si>
  <si>
    <t>27/06/1999</t>
  </si>
  <si>
    <t>1705LHOB022</t>
  </si>
  <si>
    <t>Lê Bình</t>
  </si>
  <si>
    <t>1705LHOB023</t>
  </si>
  <si>
    <t>25/05/1999</t>
  </si>
  <si>
    <t>1705LHOB024</t>
  </si>
  <si>
    <t>Nguyễn Trung</t>
  </si>
  <si>
    <t>1705LHOB025</t>
  </si>
  <si>
    <t>Lý Phương</t>
  </si>
  <si>
    <t>1705LHOB026</t>
  </si>
  <si>
    <t>Cao Hoàng</t>
  </si>
  <si>
    <t>1705LHOB027</t>
  </si>
  <si>
    <t>Đặng Thị Diệu</t>
  </si>
  <si>
    <t>1705LHOB028</t>
  </si>
  <si>
    <t>Hứa Thùy</t>
  </si>
  <si>
    <t>1705LHOB029</t>
  </si>
  <si>
    <t>1705LHOB030</t>
  </si>
  <si>
    <t>Quách Khánh</t>
  </si>
  <si>
    <t>1705LHOB031</t>
  </si>
  <si>
    <t>23/05/1999</t>
  </si>
  <si>
    <t>1705LHOB032</t>
  </si>
  <si>
    <t>Hoàng Thành</t>
  </si>
  <si>
    <t>1705LHOB033</t>
  </si>
  <si>
    <t>Phan Ngọc</t>
  </si>
  <si>
    <t>1705LHOB034</t>
  </si>
  <si>
    <t>1705LHOB035</t>
  </si>
  <si>
    <t>1705LHOB036</t>
  </si>
  <si>
    <t>Trần Hương</t>
  </si>
  <si>
    <t>1705LHOB037</t>
  </si>
  <si>
    <t>1705LHOB038</t>
  </si>
  <si>
    <t>Đào Tú</t>
  </si>
  <si>
    <t>30/09/1998</t>
  </si>
  <si>
    <t>1705LHOB039</t>
  </si>
  <si>
    <t>Hạ Vân</t>
  </si>
  <si>
    <t>Phụng</t>
  </si>
  <si>
    <t>1705LHOB041</t>
  </si>
  <si>
    <t>07/09/1999</t>
  </si>
  <si>
    <t>1705LHOB042</t>
  </si>
  <si>
    <t>1705LHOB043</t>
  </si>
  <si>
    <t>Ngô Như</t>
  </si>
  <si>
    <t>28/04/1999</t>
  </si>
  <si>
    <t>1705LHOB044</t>
  </si>
  <si>
    <t>1705LHOB045</t>
  </si>
  <si>
    <t>Trần Hồng</t>
  </si>
  <si>
    <t>1705LHOB046</t>
  </si>
  <si>
    <t>Hoàng Duy</t>
  </si>
  <si>
    <t>1705LHOB047</t>
  </si>
  <si>
    <t>1705LHOB048</t>
  </si>
  <si>
    <t>1705LHOB049</t>
  </si>
  <si>
    <t>Chu Thị Minh</t>
  </si>
  <si>
    <t>1705LHOB050</t>
  </si>
  <si>
    <t>Hoàng Thị Minh</t>
  </si>
  <si>
    <t>Thư</t>
  </si>
  <si>
    <t>1705LHOB051</t>
  </si>
  <si>
    <t>1705LHOB052</t>
  </si>
  <si>
    <t>Vũ Viết</t>
  </si>
  <si>
    <t>01/09/1998</t>
  </si>
  <si>
    <t>1705LHOB053</t>
  </si>
  <si>
    <t>1705LHOB055</t>
  </si>
  <si>
    <t>1705LHOB056</t>
  </si>
  <si>
    <t>1705LHOB060</t>
  </si>
  <si>
    <t>Hướng Thị</t>
  </si>
  <si>
    <t>1705LHOB061</t>
  </si>
  <si>
    <t>Viện</t>
  </si>
  <si>
    <t>1705LHOB062</t>
  </si>
  <si>
    <t>Lương Tuấn</t>
  </si>
  <si>
    <t>Vũ</t>
  </si>
  <si>
    <t>1705LHOB063</t>
  </si>
  <si>
    <t>1705LHOB064</t>
  </si>
  <si>
    <t>Bùi Thị Thu</t>
  </si>
  <si>
    <t>1705LHOB065</t>
  </si>
  <si>
    <t>Vũ Bảo</t>
  </si>
  <si>
    <t>22/09/1998</t>
  </si>
  <si>
    <t>1705LHOB066</t>
  </si>
  <si>
    <t>LỚP ĐẠI HỌC LUẬT 17C, TRÚNG TUYỂN NĂM 2017</t>
  </si>
  <si>
    <t>1705LHOC002</t>
  </si>
  <si>
    <t>Ngô Đàm Vân</t>
  </si>
  <si>
    <t>12/08/1998</t>
  </si>
  <si>
    <t>1705LHOC003</t>
  </si>
  <si>
    <t>10/12/1999</t>
  </si>
  <si>
    <t>GNT</t>
  </si>
  <si>
    <t>1705LHOC004</t>
  </si>
  <si>
    <t>Đỗ Minh</t>
  </si>
  <si>
    <t>1705LHOC005</t>
  </si>
  <si>
    <t>1705LHOC006</t>
  </si>
  <si>
    <t>Dương Văn</t>
  </si>
  <si>
    <t>30/01/1999</t>
  </si>
  <si>
    <t>1705LHOC007</t>
  </si>
  <si>
    <t>Mông Minh</t>
  </si>
  <si>
    <t>1705LHOC008</t>
  </si>
  <si>
    <t>Doanh</t>
  </si>
  <si>
    <t>09/05/1998</t>
  </si>
  <si>
    <t>1705LHOC009</t>
  </si>
  <si>
    <t>1705LHOC010</t>
  </si>
  <si>
    <t>1705LHOC013</t>
  </si>
  <si>
    <t>Ngô Thị Nam</t>
  </si>
  <si>
    <t>1705LHOC014</t>
  </si>
  <si>
    <t>Trần Trường</t>
  </si>
  <si>
    <t>1705LHOC015</t>
  </si>
  <si>
    <t>1705LHOC016</t>
  </si>
  <si>
    <t xml:space="preserve">Nguyễn Quốc </t>
  </si>
  <si>
    <t>Hải</t>
  </si>
  <si>
    <t>1705LHOC017</t>
  </si>
  <si>
    <t>Lê Bùi Hồng</t>
  </si>
  <si>
    <t>GNT, VPT1</t>
  </si>
  <si>
    <t>1705LHOC021</t>
  </si>
  <si>
    <t>Cao Thị Thanh</t>
  </si>
  <si>
    <t>Huế</t>
  </si>
  <si>
    <t>11/04/1998</t>
  </si>
  <si>
    <t>1705LHOC022</t>
  </si>
  <si>
    <t>04/02/1999</t>
  </si>
  <si>
    <t>1705LHOC023</t>
  </si>
  <si>
    <t>Trần Thị Thanh</t>
  </si>
  <si>
    <t>1705LHOC024</t>
  </si>
  <si>
    <t>Lê Mạnh</t>
  </si>
  <si>
    <t>1705LHOC025</t>
  </si>
  <si>
    <t>Tòng Minh</t>
  </si>
  <si>
    <t>27/06/1998</t>
  </si>
  <si>
    <t>1705LHOC026</t>
  </si>
  <si>
    <t>Lý Băng</t>
  </si>
  <si>
    <t>1705LHOC027</t>
  </si>
  <si>
    <t>1705LHOC028</t>
  </si>
  <si>
    <t>Đào Nguyễn Khánh</t>
  </si>
  <si>
    <t>1705LHOC029</t>
  </si>
  <si>
    <t>Hà Thị Mỹ</t>
  </si>
  <si>
    <t>1705LHOC030</t>
  </si>
  <si>
    <t>Lê Hoàng Diệu</t>
  </si>
  <si>
    <t>1705LHOC031</t>
  </si>
  <si>
    <t>Phạm Đoàn Ngọc</t>
  </si>
  <si>
    <t>1705LHOC032</t>
  </si>
  <si>
    <t>Trần Thị Hà</t>
  </si>
  <si>
    <t>20/08/1999</t>
  </si>
  <si>
    <t>1705LHOC033</t>
  </si>
  <si>
    <t>05/12/1998</t>
  </si>
  <si>
    <t>VPT1</t>
  </si>
  <si>
    <t>1705LHOC034</t>
  </si>
  <si>
    <t>Lộc</t>
  </si>
  <si>
    <t>1705LHOC035</t>
  </si>
  <si>
    <t>1705LHOC036</t>
  </si>
  <si>
    <t>Năng</t>
  </si>
  <si>
    <t>1705LHOC037</t>
  </si>
  <si>
    <t>Trần Kim</t>
  </si>
  <si>
    <t>1705LHOC038</t>
  </si>
  <si>
    <t>1705LHOC039</t>
  </si>
  <si>
    <t>12/12/1999</t>
  </si>
  <si>
    <t>1705LHOC040</t>
  </si>
  <si>
    <t>Ngô Đức</t>
  </si>
  <si>
    <t>Nhật</t>
  </si>
  <si>
    <t>1705LHOC041</t>
  </si>
  <si>
    <t>26/07/1999</t>
  </si>
  <si>
    <t>1705LHOC042</t>
  </si>
  <si>
    <t>Dương Tuấn</t>
  </si>
  <si>
    <t>18/08/1999</t>
  </si>
  <si>
    <t>1705LHOC043</t>
  </si>
  <si>
    <t>Đặng Thu</t>
  </si>
  <si>
    <t>1705LHOC044</t>
  </si>
  <si>
    <t>1705LHOC045</t>
  </si>
  <si>
    <t>Lò Văn</t>
  </si>
  <si>
    <t>20/06/1997</t>
  </si>
  <si>
    <t>1705LHOC046</t>
  </si>
  <si>
    <t>Trịnh Anh</t>
  </si>
  <si>
    <t>22/09/1999</t>
  </si>
  <si>
    <t>1705LHOC047</t>
  </si>
  <si>
    <t>Trương Thúy</t>
  </si>
  <si>
    <t>1705LHOC048</t>
  </si>
  <si>
    <t>29/12/1995</t>
  </si>
  <si>
    <t>1705LHOC049</t>
  </si>
  <si>
    <t>1705LHOC050</t>
  </si>
  <si>
    <t>Khuất Quang</t>
  </si>
  <si>
    <t>25/03/1999</t>
  </si>
  <si>
    <t>1705LHOC051</t>
  </si>
  <si>
    <t>Tô Đức</t>
  </si>
  <si>
    <t>1705LHOC052</t>
  </si>
  <si>
    <t>Lê Phương</t>
  </si>
  <si>
    <t>13/10/1999</t>
  </si>
  <si>
    <t>1705LHOC053</t>
  </si>
  <si>
    <t>1705LHOC055</t>
  </si>
  <si>
    <t>Trần Thị Hoài</t>
  </si>
  <si>
    <t>26/02/1999</t>
  </si>
  <si>
    <t>1705LHOC056</t>
  </si>
  <si>
    <t>Tiệp</t>
  </si>
  <si>
    <t>1705LHOC057</t>
  </si>
  <si>
    <t>Bùi Huyền</t>
  </si>
  <si>
    <t>23/07/1999</t>
  </si>
  <si>
    <t>1705LHOC058</t>
  </si>
  <si>
    <t>Nguyễn Huyền</t>
  </si>
  <si>
    <t>1705LHOC059</t>
  </si>
  <si>
    <t>1705LHOC060</t>
  </si>
  <si>
    <t>1705LHOC061</t>
  </si>
  <si>
    <t>Hà Đỗ Phương</t>
  </si>
  <si>
    <t>1705LHOC063</t>
  </si>
  <si>
    <t>Đào Duy</t>
  </si>
  <si>
    <t>1705LHOC065</t>
  </si>
  <si>
    <t>1705LHOC066</t>
  </si>
  <si>
    <t>Vy</t>
  </si>
  <si>
    <t>1705LHOC067</t>
  </si>
  <si>
    <t>Lê Hải</t>
  </si>
  <si>
    <t>21/11/1998</t>
  </si>
  <si>
    <t>07/10/1998</t>
  </si>
  <si>
    <t>Trần Việt</t>
  </si>
  <si>
    <t>31/01/1999</t>
  </si>
  <si>
    <t>16/02/1999</t>
  </si>
  <si>
    <t>Họ và tên</t>
  </si>
  <si>
    <t>ĐRL 
Trường đánh giá</t>
  </si>
  <si>
    <t>1705HTTA001</t>
  </si>
  <si>
    <t>Đặng Thế</t>
  </si>
  <si>
    <t>1705HTTA002</t>
  </si>
  <si>
    <t>Phạm Minh</t>
  </si>
  <si>
    <t>1705HTTA003</t>
  </si>
  <si>
    <t>1705HTTA004</t>
  </si>
  <si>
    <t>17/08/1998</t>
  </si>
  <si>
    <t>1705HTTA005</t>
  </si>
  <si>
    <t>18/05/1999</t>
  </si>
  <si>
    <t>1705HTTA007</t>
  </si>
  <si>
    <t>1705HTTA009</t>
  </si>
  <si>
    <t>Phan Quốc</t>
  </si>
  <si>
    <t>30/06/1999</t>
  </si>
  <si>
    <t>1705HTTA010</t>
  </si>
  <si>
    <t>1705HTTA011</t>
  </si>
  <si>
    <t>1705HTTA012</t>
  </si>
  <si>
    <t>1705HTTA013</t>
  </si>
  <si>
    <t>Nguyễn La</t>
  </si>
  <si>
    <t>1705HTTA014</t>
  </si>
  <si>
    <t>1705HTTA015</t>
  </si>
  <si>
    <t>Nguyễn Hà Khoa</t>
  </si>
  <si>
    <t>Học</t>
  </si>
  <si>
    <t>27/10/1997</t>
  </si>
  <si>
    <t>1705HTTA016</t>
  </si>
  <si>
    <t>1705HTTA017</t>
  </si>
  <si>
    <t>Tống Khánh</t>
  </si>
  <si>
    <t>1705HTTA018</t>
  </si>
  <si>
    <t>1705HTTA019</t>
  </si>
  <si>
    <t>Khoa</t>
  </si>
  <si>
    <t>1705HTTA021</t>
  </si>
  <si>
    <t>17/02/1999</t>
  </si>
  <si>
    <t>1705HTTA022</t>
  </si>
  <si>
    <t>Vì Duy</t>
  </si>
  <si>
    <t>17/06/1998</t>
  </si>
  <si>
    <t>1705HTTA023</t>
  </si>
  <si>
    <t>1705HTTA024</t>
  </si>
  <si>
    <t>Nguyễn Tuấn</t>
  </si>
  <si>
    <t>03/06/1999</t>
  </si>
  <si>
    <t>1705HTTA025</t>
  </si>
  <si>
    <t>Trần Trung</t>
  </si>
  <si>
    <t>1705HTTA026</t>
  </si>
  <si>
    <t>1705HTTA027</t>
  </si>
  <si>
    <t>Trần Hạnh</t>
  </si>
  <si>
    <t>1705HTTA028</t>
  </si>
  <si>
    <t>1705HTTA029</t>
  </si>
  <si>
    <t>Văn Bảo</t>
  </si>
  <si>
    <t>24/04/1999</t>
  </si>
  <si>
    <t>1705HTTA030</t>
  </si>
  <si>
    <t>1705HTTA031</t>
  </si>
  <si>
    <t>1705HTTA032</t>
  </si>
  <si>
    <t>Đỗ Nhật</t>
  </si>
  <si>
    <t>1705HTTA033</t>
  </si>
  <si>
    <t>Trương Ngọc</t>
  </si>
  <si>
    <t>Thăng</t>
  </si>
  <si>
    <t>29/04/1999</t>
  </si>
  <si>
    <t>1705HTTA034</t>
  </si>
  <si>
    <t>Ngô Đăng</t>
  </si>
  <si>
    <t>1705HTTA035</t>
  </si>
  <si>
    <t>Thuý</t>
  </si>
  <si>
    <t>1705HTTA036</t>
  </si>
  <si>
    <t>Ngô Quỳnh</t>
  </si>
  <si>
    <t>1705HTTA037</t>
  </si>
  <si>
    <t>1705HTTA038</t>
  </si>
  <si>
    <t>1705HTTA039</t>
  </si>
  <si>
    <t>1705HTTA040</t>
  </si>
  <si>
    <t>Nguyễn Như</t>
  </si>
  <si>
    <t>Kém</t>
  </si>
  <si>
    <t>1705HTTB001</t>
  </si>
  <si>
    <t>02/10/1999</t>
  </si>
  <si>
    <t>1705HTTB003</t>
  </si>
  <si>
    <t xml:space="preserve">Phan Việt </t>
  </si>
  <si>
    <t>01/11/1999</t>
  </si>
  <si>
    <t>1705HTTB004</t>
  </si>
  <si>
    <t xml:space="preserve">Vũ Ngọc </t>
  </si>
  <si>
    <t>1705HTTB006</t>
  </si>
  <si>
    <t xml:space="preserve">Lưu Minh </t>
  </si>
  <si>
    <t>1705HTTB007</t>
  </si>
  <si>
    <t xml:space="preserve">Bùi Tuấn </t>
  </si>
  <si>
    <t>21/07/1998</t>
  </si>
  <si>
    <t>1705HTTB009</t>
  </si>
  <si>
    <t xml:space="preserve">Bùi Thị Hương </t>
  </si>
  <si>
    <t>05/01/1999</t>
  </si>
  <si>
    <t>1705HTTB010</t>
  </si>
  <si>
    <t xml:space="preserve">Lê Khánh </t>
  </si>
  <si>
    <t>1705HTTB011</t>
  </si>
  <si>
    <t xml:space="preserve">Phùng Thị Thu </t>
  </si>
  <si>
    <t>1705HTTB012</t>
  </si>
  <si>
    <t xml:space="preserve">Trịnh Tuấn  </t>
  </si>
  <si>
    <t>1705HTTB014</t>
  </si>
  <si>
    <t xml:space="preserve">Đoàn Thanh </t>
  </si>
  <si>
    <t>21/09/1999</t>
  </si>
  <si>
    <t>1705HTTB015</t>
  </si>
  <si>
    <t>Hoàng Ngọc</t>
  </si>
  <si>
    <t>1705HTTB016</t>
  </si>
  <si>
    <t xml:space="preserve">Lê Trung </t>
  </si>
  <si>
    <t>1705HTTB017</t>
  </si>
  <si>
    <t xml:space="preserve">Đinh Quang </t>
  </si>
  <si>
    <t>1705HTTB018</t>
  </si>
  <si>
    <t xml:space="preserve">Lê Thị Thùy </t>
  </si>
  <si>
    <t>1705HTTB019</t>
  </si>
  <si>
    <t>1705HTTB020</t>
  </si>
  <si>
    <t>1705HTTB022</t>
  </si>
  <si>
    <t>Nguyễn Vũ</t>
  </si>
  <si>
    <t>1705HTTB024</t>
  </si>
  <si>
    <t>Trần Xuân</t>
  </si>
  <si>
    <t>20/07/1998</t>
  </si>
  <si>
    <t>1705HTTB027</t>
  </si>
  <si>
    <t>1705HTTB028</t>
  </si>
  <si>
    <t>Tạ Hương</t>
  </si>
  <si>
    <t>1705HTTB029</t>
  </si>
  <si>
    <t>08/04/1998</t>
  </si>
  <si>
    <t>1705HTTB030</t>
  </si>
  <si>
    <t>Trần Quang</t>
  </si>
  <si>
    <t>05/10/1998</t>
  </si>
  <si>
    <t>1705HTTB032</t>
  </si>
  <si>
    <t>1705HTTB034</t>
  </si>
  <si>
    <t xml:space="preserve">Lê Sỹ </t>
  </si>
  <si>
    <t>1705HTTB035</t>
  </si>
  <si>
    <t>Triều</t>
  </si>
  <si>
    <t>08/10/1998</t>
  </si>
  <si>
    <t>1705HTTB036</t>
  </si>
  <si>
    <t>1705HTTB037</t>
  </si>
  <si>
    <t>Trịnh Văn</t>
  </si>
  <si>
    <t>1705HTTB039</t>
  </si>
  <si>
    <t>Dương Thị Hồng</t>
  </si>
  <si>
    <t>1705HTTB040</t>
  </si>
  <si>
    <t xml:space="preserve">Phạm Ngọc </t>
  </si>
  <si>
    <t>Vượng</t>
  </si>
  <si>
    <t>1705HTTC002</t>
  </si>
  <si>
    <t>1705HTTC004</t>
  </si>
  <si>
    <t>Vũ Đình</t>
  </si>
  <si>
    <t>1705HTTC005</t>
  </si>
  <si>
    <t>22/02/1995</t>
  </si>
  <si>
    <t>1705HTTC006</t>
  </si>
  <si>
    <t>27/05/1999</t>
  </si>
  <si>
    <t>1705HTTC007</t>
  </si>
  <si>
    <t>Triệu Anh</t>
  </si>
  <si>
    <t>1705HTTC008</t>
  </si>
  <si>
    <t>Nguyễn Thị Kỳ</t>
  </si>
  <si>
    <t>1705HTTC009</t>
  </si>
  <si>
    <t>Nguyễn Hữu Hoàng</t>
  </si>
  <si>
    <t>1705HTTC010</t>
  </si>
  <si>
    <t>1705HTTC011</t>
  </si>
  <si>
    <t>Đới Hải</t>
  </si>
  <si>
    <t>Đường</t>
  </si>
  <si>
    <t>14/01/1997</t>
  </si>
  <si>
    <t>1705HTTC012</t>
  </si>
  <si>
    <t>Bùi Hoàng Hải</t>
  </si>
  <si>
    <t>1705HTTC013</t>
  </si>
  <si>
    <t>15/07/1998</t>
  </si>
  <si>
    <t>1705HTTC015</t>
  </si>
  <si>
    <t>1705HTTC016</t>
  </si>
  <si>
    <t>Lê Hữu</t>
  </si>
  <si>
    <t>25/11/1999</t>
  </si>
  <si>
    <t>1705HTTC017</t>
  </si>
  <si>
    <t>Hoàng Gia</t>
  </si>
  <si>
    <t>1705HTTC019</t>
  </si>
  <si>
    <t>1705HTTC020</t>
  </si>
  <si>
    <t>Nguyễn Tùng</t>
  </si>
  <si>
    <t>1705HTTC021</t>
  </si>
  <si>
    <t>Mã Diệu</t>
  </si>
  <si>
    <t>12/01/1998</t>
  </si>
  <si>
    <t>1705HTTC022</t>
  </si>
  <si>
    <t>Luyện</t>
  </si>
  <si>
    <t>1705HTTC023</t>
  </si>
  <si>
    <t>1705HTTC025</t>
  </si>
  <si>
    <t>Phùng Hải</t>
  </si>
  <si>
    <t>16/08/1993</t>
  </si>
  <si>
    <t>1705HTTC026</t>
  </si>
  <si>
    <t>1705HTTC027</t>
  </si>
  <si>
    <t>Lê Quang</t>
  </si>
  <si>
    <t>1705HTTC028</t>
  </si>
  <si>
    <t>04/06/1998</t>
  </si>
  <si>
    <t>1705HTTC029</t>
  </si>
  <si>
    <t>1705HTTC030</t>
  </si>
  <si>
    <t>1705HTTC031</t>
  </si>
  <si>
    <t>1705HTTC032</t>
  </si>
  <si>
    <t>1705HTTC034</t>
  </si>
  <si>
    <t>07/09/1998</t>
  </si>
  <si>
    <t>1705HTTC035</t>
  </si>
  <si>
    <t>Nguyễn Việt</t>
  </si>
  <si>
    <t>1705HTTC037</t>
  </si>
  <si>
    <t>Lý Anh</t>
  </si>
  <si>
    <t>1705HTTC038</t>
  </si>
  <si>
    <t>Nguyễn Bảo</t>
  </si>
  <si>
    <t>1705HTTC040</t>
  </si>
  <si>
    <t>Mạnh Hải</t>
  </si>
  <si>
    <t>1705HTTC041</t>
  </si>
  <si>
    <t>Cao Kỳ</t>
  </si>
  <si>
    <t>27/08/1998</t>
  </si>
  <si>
    <t>1705HTTD002</t>
  </si>
  <si>
    <t>1705HTTD003</t>
  </si>
  <si>
    <t>Vũ Thị Minh</t>
  </si>
  <si>
    <t>12/11/1996</t>
  </si>
  <si>
    <t>1705HTTD004</t>
  </si>
  <si>
    <t>Lương Nguyên</t>
  </si>
  <si>
    <t>1705HTTD005</t>
  </si>
  <si>
    <t>Phạm Thị Linh</t>
  </si>
  <si>
    <t>1705HTTD006</t>
  </si>
  <si>
    <t>Dư Tiến</t>
  </si>
  <si>
    <t>Hoàng Anh</t>
  </si>
  <si>
    <t>1705HTTD009</t>
  </si>
  <si>
    <t>1705HTTD010</t>
  </si>
  <si>
    <t>12/08/1999</t>
  </si>
  <si>
    <t>1705HTTD013</t>
  </si>
  <si>
    <t>30/06/1998</t>
  </si>
  <si>
    <t>1705HTTD014</t>
  </si>
  <si>
    <t>1705HTTD015</t>
  </si>
  <si>
    <t>1705HTTD016</t>
  </si>
  <si>
    <t>Lê Đăng</t>
  </si>
  <si>
    <t>1705HTTD017</t>
  </si>
  <si>
    <t>1705HTTD019</t>
  </si>
  <si>
    <t>Phan Đăng</t>
  </si>
  <si>
    <t>1705HTTD020</t>
  </si>
  <si>
    <t>Nguyễn Năng</t>
  </si>
  <si>
    <t>Lập</t>
  </si>
  <si>
    <t>1705HTTD021</t>
  </si>
  <si>
    <t>01/06/1999</t>
  </si>
  <si>
    <t>1705HTTD023</t>
  </si>
  <si>
    <t>Trần Thị Cẩm</t>
  </si>
  <si>
    <t>1705HTTD025</t>
  </si>
  <si>
    <t>1705HTTD026</t>
  </si>
  <si>
    <t>Lê Trung</t>
  </si>
  <si>
    <t>1705HTTD028</t>
  </si>
  <si>
    <t>An Thị</t>
  </si>
  <si>
    <t>Ngát</t>
  </si>
  <si>
    <t>19/09/1999</t>
  </si>
  <si>
    <t>1705HTTD029</t>
  </si>
  <si>
    <t>1705HTTD030</t>
  </si>
  <si>
    <t>Lưu Công</t>
  </si>
  <si>
    <t>27/01/1998</t>
  </si>
  <si>
    <t>1705HTTD031</t>
  </si>
  <si>
    <t>Hoàng Thái</t>
  </si>
  <si>
    <t>1705HTTD032</t>
  </si>
  <si>
    <t>Nguyễn Cao</t>
  </si>
  <si>
    <t>1705HTTD033</t>
  </si>
  <si>
    <t>27/04/1999</t>
  </si>
  <si>
    <t>1705HTTD035</t>
  </si>
  <si>
    <t>Thiện</t>
  </si>
  <si>
    <t>1705HTTD037</t>
  </si>
  <si>
    <t>1705HTTD038</t>
  </si>
  <si>
    <t>17/08/1999</t>
  </si>
  <si>
    <t>1705HTTD039</t>
  </si>
  <si>
    <t>Lê Vũ Thanh</t>
  </si>
  <si>
    <t>1705HTTD040</t>
  </si>
  <si>
    <t>Hồ Thu</t>
  </si>
  <si>
    <t>1705HTTD041</t>
  </si>
  <si>
    <t>Lê Quốc</t>
  </si>
  <si>
    <t>LỚP ĐẠI HỌC QUẢN LÝ NHÀ NƯỚC 17A, TRÚNG TUYÊN NĂM 2017</t>
  </si>
  <si>
    <t>1705QLNA001</t>
  </si>
  <si>
    <t>Ảng</t>
  </si>
  <si>
    <t>1705QLNA002</t>
  </si>
  <si>
    <t>Phạm Diệu</t>
  </si>
  <si>
    <t>1705QLNA003</t>
  </si>
  <si>
    <t>Vi Ngọc</t>
  </si>
  <si>
    <t>1705QLNA004</t>
  </si>
  <si>
    <t>Ngô Gia</t>
  </si>
  <si>
    <t>1705QLNA005</t>
  </si>
  <si>
    <t>1705QLNA006</t>
  </si>
  <si>
    <t>Chung</t>
  </si>
  <si>
    <t>12/06/1999</t>
  </si>
  <si>
    <t>1705QLNA007</t>
  </si>
  <si>
    <t>Diệm</t>
  </si>
  <si>
    <t>06/06/1997</t>
  </si>
  <si>
    <t>1705QLNA008</t>
  </si>
  <si>
    <t>Mùa A</t>
  </si>
  <si>
    <t>Dờ</t>
  </si>
  <si>
    <t>1705QLNA009</t>
  </si>
  <si>
    <t>Đinh Hải</t>
  </si>
  <si>
    <t>1705QLNA010</t>
  </si>
  <si>
    <t>17/10/1998</t>
  </si>
  <si>
    <t>1705QLNA011</t>
  </si>
  <si>
    <t>Trần Thị Thuỳ</t>
  </si>
  <si>
    <t>11/07/1999</t>
  </si>
  <si>
    <t>1705QLNA012</t>
  </si>
  <si>
    <t>1705QLNA013</t>
  </si>
  <si>
    <t>Lù Văn</t>
  </si>
  <si>
    <t>1705QLNA014</t>
  </si>
  <si>
    <t>Tếnh A</t>
  </si>
  <si>
    <t>Đô</t>
  </si>
  <si>
    <t>11/10/1999</t>
  </si>
  <si>
    <t>1705QLNA015</t>
  </si>
  <si>
    <t>Vũ Trường</t>
  </si>
  <si>
    <t>1705QLNA017</t>
  </si>
  <si>
    <t>Vương Thị</t>
  </si>
  <si>
    <t>1705QLNA018</t>
  </si>
  <si>
    <t>Hà Thúy</t>
  </si>
  <si>
    <t>1705QLNA019</t>
  </si>
  <si>
    <t>1705QLNA020</t>
  </si>
  <si>
    <t>1705QLNA021</t>
  </si>
  <si>
    <t>Đặng Thị Ngọc</t>
  </si>
  <si>
    <t>07/05/1998</t>
  </si>
  <si>
    <t>1705QLNA022</t>
  </si>
  <si>
    <t>Phạm Đình</t>
  </si>
  <si>
    <t>1705QLNA023</t>
  </si>
  <si>
    <t>28/05/1999</t>
  </si>
  <si>
    <t>1705QLNA026</t>
  </si>
  <si>
    <t>03/04/1999</t>
  </si>
  <si>
    <t>1705QLNA027</t>
  </si>
  <si>
    <t>1705QLNA028</t>
  </si>
  <si>
    <t>Phạm Hữu</t>
  </si>
  <si>
    <t>1705QLNA030</t>
  </si>
  <si>
    <t>Ma Quốc</t>
  </si>
  <si>
    <t>25/01/1997</t>
  </si>
  <si>
    <t>1705QLNA031</t>
  </si>
  <si>
    <t>19/02/1999</t>
  </si>
  <si>
    <t>1705QLNA032</t>
  </si>
  <si>
    <t>Đinh Mai</t>
  </si>
  <si>
    <t>1705QLNA033</t>
  </si>
  <si>
    <t>Tằng Thị Thu</t>
  </si>
  <si>
    <t>1705QLNA034</t>
  </si>
  <si>
    <t>Bùi Quang</t>
  </si>
  <si>
    <t>1705QLNA035</t>
  </si>
  <si>
    <t>Lừ Văn</t>
  </si>
  <si>
    <t>1705QLNA036</t>
  </si>
  <si>
    <t>Lý Ông</t>
  </si>
  <si>
    <t>Khé</t>
  </si>
  <si>
    <t>1705QLNA037</t>
  </si>
  <si>
    <t>1705QLNA038</t>
  </si>
  <si>
    <t>Lục Thị</t>
  </si>
  <si>
    <t>1705QLNA039</t>
  </si>
  <si>
    <t>Nông Thị Mai</t>
  </si>
  <si>
    <t>1705QLNA040</t>
  </si>
  <si>
    <t>Trần Mai</t>
  </si>
  <si>
    <t>1705QLNA041</t>
  </si>
  <si>
    <t>1705QLNA042</t>
  </si>
  <si>
    <t>1705QLNA043</t>
  </si>
  <si>
    <t>Lê Thảo</t>
  </si>
  <si>
    <t>1705QLNA044</t>
  </si>
  <si>
    <t>Sải Khánh</t>
  </si>
  <si>
    <t>1705QLNA045</t>
  </si>
  <si>
    <t>Đỗ Văn</t>
  </si>
  <si>
    <t>Mười</t>
  </si>
  <si>
    <t>1705QLNA046</t>
  </si>
  <si>
    <t>Mỹ</t>
  </si>
  <si>
    <t>30/11/1998</t>
  </si>
  <si>
    <t>1705QLNA047</t>
  </si>
  <si>
    <t>Đinh Hoài</t>
  </si>
  <si>
    <t>1705QLNA048</t>
  </si>
  <si>
    <t>Lăng Thúy</t>
  </si>
  <si>
    <t>1705QLNA049</t>
  </si>
  <si>
    <t>Xa Thị</t>
  </si>
  <si>
    <t>Nhuận</t>
  </si>
  <si>
    <t>1705QLNA051</t>
  </si>
  <si>
    <t>Nụ</t>
  </si>
  <si>
    <t>08/04/1999</t>
  </si>
  <si>
    <t>1705QLNA052</t>
  </si>
  <si>
    <t>1705QLNA054</t>
  </si>
  <si>
    <t>Đặng Thanh</t>
  </si>
  <si>
    <t>1705QLNA055</t>
  </si>
  <si>
    <t>La Văn</t>
  </si>
  <si>
    <t>Quốc</t>
  </si>
  <si>
    <t>1705QLNA057</t>
  </si>
  <si>
    <t>Quyết</t>
  </si>
  <si>
    <t>28/09/1997</t>
  </si>
  <si>
    <t>1705QLNA058</t>
  </si>
  <si>
    <t>1705QLNA059</t>
  </si>
  <si>
    <t>Lương Thuý</t>
  </si>
  <si>
    <t>31/07/1999</t>
  </si>
  <si>
    <t>1705QLNA060</t>
  </si>
  <si>
    <t>Sái Quang</t>
  </si>
  <si>
    <t>1705QLNA061</t>
  </si>
  <si>
    <t>1705QLNA062</t>
  </si>
  <si>
    <t>1705QLNA064</t>
  </si>
  <si>
    <t>1705QLNA065</t>
  </si>
  <si>
    <t>Ma Văn</t>
  </si>
  <si>
    <t>1705QLNA066</t>
  </si>
  <si>
    <t>Trần Mỹ</t>
  </si>
  <si>
    <t>1705QLNA067</t>
  </si>
  <si>
    <t>Thích</t>
  </si>
  <si>
    <t>1705QLNA068</t>
  </si>
  <si>
    <t>Thiên</t>
  </si>
  <si>
    <t>1705QLNA069</t>
  </si>
  <si>
    <t>Đỗ Gia</t>
  </si>
  <si>
    <t>Thông</t>
  </si>
  <si>
    <t>1705QLNA070</t>
  </si>
  <si>
    <t>Cháng Thị</t>
  </si>
  <si>
    <t>1705QLNA071</t>
  </si>
  <si>
    <t>1705QLNA072</t>
  </si>
  <si>
    <t>1705QLNA073</t>
  </si>
  <si>
    <t>Thuyền</t>
  </si>
  <si>
    <t>1705QLNA074</t>
  </si>
  <si>
    <t>Lành Thị Anh</t>
  </si>
  <si>
    <t>1705QLNA075</t>
  </si>
  <si>
    <t>Hoàng Sầm Sông</t>
  </si>
  <si>
    <t>1705QLNA076</t>
  </si>
  <si>
    <t>Hồ Thị Hoài</t>
  </si>
  <si>
    <t>1705QLNA077</t>
  </si>
  <si>
    <t>Đặng Thị Thủy</t>
  </si>
  <si>
    <t>1705QLNA078</t>
  </si>
  <si>
    <t>1705QLNA080</t>
  </si>
  <si>
    <t>Hà Sĩ</t>
  </si>
  <si>
    <t>Trường</t>
  </si>
  <si>
    <t>1705QLNA081</t>
  </si>
  <si>
    <t>Hoàng Xuân</t>
  </si>
  <si>
    <t>19/02/1995</t>
  </si>
  <si>
    <t>1705QLNA082</t>
  </si>
  <si>
    <t>15/03/1998</t>
  </si>
  <si>
    <t>1705QLNA085</t>
  </si>
  <si>
    <t>1705QLNA086</t>
  </si>
  <si>
    <t>Đoàn Thị Ái</t>
  </si>
  <si>
    <t>1705QLNA087</t>
  </si>
  <si>
    <t>Hoàng Quốc</t>
  </si>
  <si>
    <t>1705QLNA088</t>
  </si>
  <si>
    <t>Lù Thị</t>
  </si>
  <si>
    <t>Xoa</t>
  </si>
  <si>
    <t>1705QLNA089</t>
  </si>
  <si>
    <t>Phạm Đinh Hoàng</t>
  </si>
  <si>
    <t>1705QTVA001</t>
  </si>
  <si>
    <t>Dương Đức</t>
  </si>
  <si>
    <t>1705QTVA002</t>
  </si>
  <si>
    <t>Mai Tuấn</t>
  </si>
  <si>
    <t>23/08/1998</t>
  </si>
  <si>
    <t>1705QTVA003</t>
  </si>
  <si>
    <t>1705QTVA004</t>
  </si>
  <si>
    <t>Trần Quế</t>
  </si>
  <si>
    <t>1705QTVA005</t>
  </si>
  <si>
    <t>Lương Cao</t>
  </si>
  <si>
    <t>29/11/1999</t>
  </si>
  <si>
    <t>1705QTVA006</t>
  </si>
  <si>
    <t>1705QTVA009</t>
  </si>
  <si>
    <t>Nguyễn Thị Thuỳ</t>
  </si>
  <si>
    <t>1705QTVA010</t>
  </si>
  <si>
    <t>1705QTVA011</t>
  </si>
  <si>
    <t>1705QTVA012</t>
  </si>
  <si>
    <t>Đỗ Diên</t>
  </si>
  <si>
    <t>Được</t>
  </si>
  <si>
    <t>1705QTVA014</t>
  </si>
  <si>
    <t>Đinh Thị Thuý</t>
  </si>
  <si>
    <t>Hạ</t>
  </si>
  <si>
    <t>1705QTVA015</t>
  </si>
  <si>
    <t>15/02/1998</t>
  </si>
  <si>
    <t>1705QTVA016</t>
  </si>
  <si>
    <t>Phan Thị</t>
  </si>
  <si>
    <t>1705QTVA017</t>
  </si>
  <si>
    <t>1705QTVA018</t>
  </si>
  <si>
    <t>1705QTVA019</t>
  </si>
  <si>
    <t>Nguyễn Thị Thuý</t>
  </si>
  <si>
    <t>26/05/1999</t>
  </si>
  <si>
    <t>1705QTVA020</t>
  </si>
  <si>
    <t>Vũ Thị Xuân</t>
  </si>
  <si>
    <t>1705QTVA021</t>
  </si>
  <si>
    <t>Lưu Đình</t>
  </si>
  <si>
    <t>1705QTVA022</t>
  </si>
  <si>
    <t>1705QTVA025</t>
  </si>
  <si>
    <t xml:space="preserve">Nghiêm Đức </t>
  </si>
  <si>
    <t>1705QTVA026</t>
  </si>
  <si>
    <t>1705QTVA027</t>
  </si>
  <si>
    <t>1705QTVA028</t>
  </si>
  <si>
    <t>15/12/1999</t>
  </si>
  <si>
    <t>1705QTVA029</t>
  </si>
  <si>
    <t>Hoàng Thu</t>
  </si>
  <si>
    <t>1705QTVA030</t>
  </si>
  <si>
    <t>02/08/1999</t>
  </si>
  <si>
    <t>1705QTVA031</t>
  </si>
  <si>
    <t>Khuyên</t>
  </si>
  <si>
    <t>1705QTVA032</t>
  </si>
  <si>
    <t>Mùa Thị</t>
  </si>
  <si>
    <t>01/11/1998</t>
  </si>
  <si>
    <t>1705QTVA033</t>
  </si>
  <si>
    <t>Lô Thị</t>
  </si>
  <si>
    <t>1705QTVA034</t>
  </si>
  <si>
    <t>Sầm Thanh</t>
  </si>
  <si>
    <t>Lịch</t>
  </si>
  <si>
    <t>1705QTVA035</t>
  </si>
  <si>
    <t>1705QTVA036</t>
  </si>
  <si>
    <t>1705QTVA037</t>
  </si>
  <si>
    <t>1705QTVA038</t>
  </si>
  <si>
    <t>Tạ Thị Kim</t>
  </si>
  <si>
    <t>1705QTVA039</t>
  </si>
  <si>
    <t>Đường Thị</t>
  </si>
  <si>
    <t>Lý</t>
  </si>
  <si>
    <t>10/06/1999</t>
  </si>
  <si>
    <t>1705QTVA041</t>
  </si>
  <si>
    <t>04/01/1998</t>
  </si>
  <si>
    <t>1705QTVA042</t>
  </si>
  <si>
    <t>Tạ Trần Diệu</t>
  </si>
  <si>
    <t>1705QTVA043</t>
  </si>
  <si>
    <t>1705QTVA044</t>
  </si>
  <si>
    <t>Bùi Ánh</t>
  </si>
  <si>
    <t>28/06/1999</t>
  </si>
  <si>
    <t>1705QTVA045</t>
  </si>
  <si>
    <t>Trương Bảo</t>
  </si>
  <si>
    <t>1705QTVA047</t>
  </si>
  <si>
    <t>Ngô Thảo</t>
  </si>
  <si>
    <t>21/02/1999</t>
  </si>
  <si>
    <t>1705QTVA048</t>
  </si>
  <si>
    <t>Phạm Thị Bích</t>
  </si>
  <si>
    <t>1705QTVA049</t>
  </si>
  <si>
    <t>1705QTVA050</t>
  </si>
  <si>
    <t>Nguyễn Thuý</t>
  </si>
  <si>
    <t>1705QTVA052</t>
  </si>
  <si>
    <t>1705QTVA053</t>
  </si>
  <si>
    <t>1705QTVA054</t>
  </si>
  <si>
    <t>1705QTVA055</t>
  </si>
  <si>
    <t>Sằn Thị</t>
  </si>
  <si>
    <t>Thìn</t>
  </si>
  <si>
    <t>1705QTVA056</t>
  </si>
  <si>
    <t>1705QTVA057</t>
  </si>
  <si>
    <t>1705QTVA058</t>
  </si>
  <si>
    <t>1705QTVA059</t>
  </si>
  <si>
    <t>1705QTVA060</t>
  </si>
  <si>
    <t>1705QTVA061</t>
  </si>
  <si>
    <t>Mùi Lệ</t>
  </si>
  <si>
    <t>1705QTVA062</t>
  </si>
  <si>
    <t>1705QTVA063</t>
  </si>
  <si>
    <t>1705QTVA064</t>
  </si>
  <si>
    <t>1705QTVA065</t>
  </si>
  <si>
    <t>Hà Mạnh</t>
  </si>
  <si>
    <t>03/08/1998</t>
  </si>
  <si>
    <t>1705QTVA066</t>
  </si>
  <si>
    <t>1705QTVA067</t>
  </si>
  <si>
    <t>1705QTVB001</t>
  </si>
  <si>
    <t>Hoàng Thị Vân</t>
  </si>
  <si>
    <t>1705QTVB002</t>
  </si>
  <si>
    <t>Nguyễn Quý</t>
  </si>
  <si>
    <t>1705QTVB004</t>
  </si>
  <si>
    <t>Ngô Hồng</t>
  </si>
  <si>
    <t>1705QTVB005</t>
  </si>
  <si>
    <t>Tạ Quốc</t>
  </si>
  <si>
    <t>1705QTVB006</t>
  </si>
  <si>
    <t>25/08/1999</t>
  </si>
  <si>
    <t>1705QTVB007</t>
  </si>
  <si>
    <t>1705QTVB008</t>
  </si>
  <si>
    <t>20/04/1995</t>
  </si>
  <si>
    <t>1705QTVB009</t>
  </si>
  <si>
    <t>Dư Thị Hương</t>
  </si>
  <si>
    <t>1705QTVB010</t>
  </si>
  <si>
    <t>1705QTVB011</t>
  </si>
  <si>
    <t>1705QTVB012</t>
  </si>
  <si>
    <t>Tạ Thị Thúy</t>
  </si>
  <si>
    <t>Hằng</t>
  </si>
  <si>
    <t>1705QTVB013</t>
  </si>
  <si>
    <t>Vũ Thị Bích</t>
  </si>
  <si>
    <t>1705QTVB014</t>
  </si>
  <si>
    <t>1705QTVB015</t>
  </si>
  <si>
    <t>1705QTVB016</t>
  </si>
  <si>
    <t>1705QTVB017</t>
  </si>
  <si>
    <t>Hiểu</t>
  </si>
  <si>
    <t>16/09/1999</t>
  </si>
  <si>
    <t>1705QTVB018</t>
  </si>
  <si>
    <t>1705QTVB019</t>
  </si>
  <si>
    <t>Khuất Tố</t>
  </si>
  <si>
    <t>1705QTVB020</t>
  </si>
  <si>
    <t>1705QTVB021</t>
  </si>
  <si>
    <t>1705QTVB022</t>
  </si>
  <si>
    <t>03/12/1999</t>
  </si>
  <si>
    <t>1705QTVB023</t>
  </si>
  <si>
    <t>05/10/1999</t>
  </si>
  <si>
    <t>1705QTVB024</t>
  </si>
  <si>
    <t>1705QTVB025</t>
  </si>
  <si>
    <t>1705QTVB026</t>
  </si>
  <si>
    <t>Trương Tuấn</t>
  </si>
  <si>
    <t>02/07/1998</t>
  </si>
  <si>
    <t>1705QTVB027</t>
  </si>
  <si>
    <t>05/02/1999</t>
  </si>
  <si>
    <t>1705QTVB028</t>
  </si>
  <si>
    <t>Hữu</t>
  </si>
  <si>
    <t>1705QTVB029</t>
  </si>
  <si>
    <t>Vy Thị</t>
  </si>
  <si>
    <t>1705QTVB030</t>
  </si>
  <si>
    <t>Sái Thị Bích</t>
  </si>
  <si>
    <t>1705QTVB031</t>
  </si>
  <si>
    <t>10/05/1996</t>
  </si>
  <si>
    <t>1705QTVB032</t>
  </si>
  <si>
    <t>1705QTVB033</t>
  </si>
  <si>
    <t>Lê Thị Yến</t>
  </si>
  <si>
    <t>08/06/1998</t>
  </si>
  <si>
    <t>1705QTVB034</t>
  </si>
  <si>
    <t>Phan Diệu</t>
  </si>
  <si>
    <t>1705QTVB035</t>
  </si>
  <si>
    <t>03/03/1998</t>
  </si>
  <si>
    <t>1705QTVB036</t>
  </si>
  <si>
    <t>Dương Thị Hương</t>
  </si>
  <si>
    <t>05/12/1999</t>
  </si>
  <si>
    <t>1705QTVB037</t>
  </si>
  <si>
    <t>Đinh Thị Ngọc</t>
  </si>
  <si>
    <t>1705QTVB038</t>
  </si>
  <si>
    <t>1705QTVB039</t>
  </si>
  <si>
    <t>1705QTVB040</t>
  </si>
  <si>
    <t>Trịnh Thị Huyền</t>
  </si>
  <si>
    <t>1705QTVB042</t>
  </si>
  <si>
    <t>1705QTVB043</t>
  </si>
  <si>
    <t>1705QTVB045</t>
  </si>
  <si>
    <t>1705QTVB046</t>
  </si>
  <si>
    <t>Phượng</t>
  </si>
  <si>
    <t>1705QTVB047</t>
  </si>
  <si>
    <t>Chang Khừ</t>
  </si>
  <si>
    <t>Pứ</t>
  </si>
  <si>
    <t>10/07/1999</t>
  </si>
  <si>
    <t>1705QTVB048</t>
  </si>
  <si>
    <t>Hoàng Lệ</t>
  </si>
  <si>
    <t>1705QTVB049</t>
  </si>
  <si>
    <t>1705QTVB050</t>
  </si>
  <si>
    <t>Tòng Thị</t>
  </si>
  <si>
    <t>08/06/1999</t>
  </si>
  <si>
    <t>1705QTVB051</t>
  </si>
  <si>
    <t>1705QTVB053</t>
  </si>
  <si>
    <t>Phạm Phương</t>
  </si>
  <si>
    <t>1705QTVB054</t>
  </si>
  <si>
    <t>1705QTVB055</t>
  </si>
  <si>
    <t>1705QTVB056</t>
  </si>
  <si>
    <t>1705QTVB057</t>
  </si>
  <si>
    <t>1705QTVB058</t>
  </si>
  <si>
    <t>1705QTVB059</t>
  </si>
  <si>
    <t>Vũ Linh</t>
  </si>
  <si>
    <t>1705QTVB060</t>
  </si>
  <si>
    <t>1705QTVB061</t>
  </si>
  <si>
    <t>1705QTVB062</t>
  </si>
  <si>
    <t>1705QTVB063</t>
  </si>
  <si>
    <t>1705QTVC003</t>
  </si>
  <si>
    <t>Hà Thị Thanh</t>
  </si>
  <si>
    <t>1705QTVC004</t>
  </si>
  <si>
    <t>Bửu</t>
  </si>
  <si>
    <t>1705QTVC005</t>
  </si>
  <si>
    <t>1705QTVC006</t>
  </si>
  <si>
    <t>1705QTVC007</t>
  </si>
  <si>
    <t>28/07/1995</t>
  </si>
  <si>
    <t>1705QTVC010</t>
  </si>
  <si>
    <t>1705QTVC011</t>
  </si>
  <si>
    <t>1705QTVC012</t>
  </si>
  <si>
    <t>03/02/1999</t>
  </si>
  <si>
    <t>1705QTVC013</t>
  </si>
  <si>
    <t>Hân</t>
  </si>
  <si>
    <t>1705QTVC014</t>
  </si>
  <si>
    <t>Hoàng A</t>
  </si>
  <si>
    <t>Hầu</t>
  </si>
  <si>
    <t>1705QTVC015</t>
  </si>
  <si>
    <t>1705QTVC016</t>
  </si>
  <si>
    <t>Vũ Thúy</t>
  </si>
  <si>
    <t>1705QTVC017</t>
  </si>
  <si>
    <t>1705QTVC018</t>
  </si>
  <si>
    <t>1705QTVC019</t>
  </si>
  <si>
    <t>26/09/1998</t>
  </si>
  <si>
    <t>1705QTVC021</t>
  </si>
  <si>
    <t>1705QTVC022</t>
  </si>
  <si>
    <t>Dương Thị Ngọc</t>
  </si>
  <si>
    <t>1705QTVC023</t>
  </si>
  <si>
    <t>04/06/1999</t>
  </si>
  <si>
    <t>1705QTVC024</t>
  </si>
  <si>
    <t>Phạm Thị Thanh</t>
  </si>
  <si>
    <t>1705QTVC025</t>
  </si>
  <si>
    <t>Hà Thị Xuân</t>
  </si>
  <si>
    <t>1705QTVC026</t>
  </si>
  <si>
    <t>1705QTVC027</t>
  </si>
  <si>
    <t>1705QTVC028</t>
  </si>
  <si>
    <t>Bàn Thị</t>
  </si>
  <si>
    <t>Kim</t>
  </si>
  <si>
    <t>1705QTVC029</t>
  </si>
  <si>
    <t>Hồ Thị</t>
  </si>
  <si>
    <t xml:space="preserve">Lành </t>
  </si>
  <si>
    <t>1705QTVC030</t>
  </si>
  <si>
    <t>Phùng Thế</t>
  </si>
  <si>
    <t>1705QTVC031</t>
  </si>
  <si>
    <t>Dương Thùy</t>
  </si>
  <si>
    <t>1705QTVC032</t>
  </si>
  <si>
    <t>1705QTVC033</t>
  </si>
  <si>
    <t>Trịnh Thị Thùy</t>
  </si>
  <si>
    <t>15/02/1999</t>
  </si>
  <si>
    <t>1705QTVC034</t>
  </si>
  <si>
    <t>1705QTVC035</t>
  </si>
  <si>
    <t>28/12/1999</t>
  </si>
  <si>
    <t>1705QTVC037</t>
  </si>
  <si>
    <t>14/01/1999</t>
  </si>
  <si>
    <t>1705QTVC038</t>
  </si>
  <si>
    <t>1705QTVC039</t>
  </si>
  <si>
    <t>Hoàng Khánh</t>
  </si>
  <si>
    <t>Năm</t>
  </si>
  <si>
    <t>1705QTVC040</t>
  </si>
  <si>
    <t>Vũ Thị Kim</t>
  </si>
  <si>
    <t>1705QTVC041</t>
  </si>
  <si>
    <t xml:space="preserve">Trần Thị </t>
  </si>
  <si>
    <t>1705QTVC042</t>
  </si>
  <si>
    <t>12/09/1998</t>
  </si>
  <si>
    <t>1705QTVC043</t>
  </si>
  <si>
    <t>Hoàng Hà</t>
  </si>
  <si>
    <t>1705QTVC044</t>
  </si>
  <si>
    <t>1705QTVC045</t>
  </si>
  <si>
    <t>Tống Quốc</t>
  </si>
  <si>
    <t>1705QTVC046</t>
  </si>
  <si>
    <t xml:space="preserve">Phan Bảo </t>
  </si>
  <si>
    <t>1705QTVC047</t>
  </si>
  <si>
    <t>Nguyễn Đăng</t>
  </si>
  <si>
    <t>20/08/1998</t>
  </si>
  <si>
    <t>1705QTVC048</t>
  </si>
  <si>
    <t>27/07/1998</t>
  </si>
  <si>
    <t>1705QTVC049</t>
  </si>
  <si>
    <t>Lương Xuân</t>
  </si>
  <si>
    <t>1705QTVC050</t>
  </si>
  <si>
    <t>Nguyễn Ngọc Phương</t>
  </si>
  <si>
    <t>1705QTVC051</t>
  </si>
  <si>
    <t>Vũ Thị Phương</t>
  </si>
  <si>
    <t>1705QTVC052</t>
  </si>
  <si>
    <t>1705QTVC053</t>
  </si>
  <si>
    <t>Nịnh Thị</t>
  </si>
  <si>
    <t>11/06/1998</t>
  </si>
  <si>
    <t>1705QTVC054</t>
  </si>
  <si>
    <t>Lý Thị Quỳnh</t>
  </si>
  <si>
    <t>1705QTVC055</t>
  </si>
  <si>
    <t>Trần Thủy</t>
  </si>
  <si>
    <t>1705QTVC056</t>
  </si>
  <si>
    <t>1705QTVC057</t>
  </si>
  <si>
    <t>1705QTVC058</t>
  </si>
  <si>
    <t>15/10/1995</t>
  </si>
  <si>
    <t>1705QTVC059</t>
  </si>
  <si>
    <t>Tuân</t>
  </si>
  <si>
    <t>1705QTVC060</t>
  </si>
  <si>
    <t>18/12/1999</t>
  </si>
  <si>
    <t>1705QTVC061</t>
  </si>
  <si>
    <t>Vũ Hồng</t>
  </si>
  <si>
    <t>1705QTVC062</t>
  </si>
  <si>
    <t>Cà Thị</t>
  </si>
  <si>
    <t>07/06/1997</t>
  </si>
  <si>
    <t>BẢNG ĐIỂM RÈN LUYỆN HỌC KỲ II NĂM HỌC 2018-2019</t>
  </si>
  <si>
    <t>Bảo lưu: 5/2019</t>
  </si>
  <si>
    <t>1705QTVD001</t>
  </si>
  <si>
    <t xml:space="preserve">Lê Quốc </t>
  </si>
  <si>
    <t>1705QLNC032</t>
  </si>
  <si>
    <t xml:space="preserve">Lê Minh </t>
  </si>
  <si>
    <t>Bảo lưu T4/2019</t>
  </si>
  <si>
    <t>LỚP ĐẠI HỌC HỆ THỐNG THÔNG TIN 17A, TRÚNG TUYỂN NĂM 2017</t>
  </si>
  <si>
    <t>LỚP ĐẠI HỌC HỆ THỐNG THÔNG TIN 17B, TRÚNG TUYỂN NĂM 2017</t>
  </si>
  <si>
    <t>LỚP ĐẠI HỌC HỆ THỐNG THÔNG TIN 17C, TRÚNG TUYỂN NĂM 2017</t>
  </si>
  <si>
    <t>LỚP ĐẠI HỌC HỆ THỐNG THÔNG TIN 17D, TRÚNG TUYỂN NĂM 2017</t>
  </si>
  <si>
    <t>1705LHOA068</t>
  </si>
  <si>
    <t xml:space="preserve">Lê Thanh </t>
  </si>
  <si>
    <t>LỚP ĐẠI HỌC QUẢN TRỊ VĂN PHÒNG 17A, TRÚNG TUYỂN NĂM 2017</t>
  </si>
  <si>
    <t>LỚP ĐẠI HỌC QUẢN TRỊ VĂN PHÒNG 17B, TRÚNG TUYỂN NĂM 2017</t>
  </si>
  <si>
    <t>LỚP ĐẠI HỌC QUẢN TRỊ VĂN PHÒNG 17C, TRÚNG TUYỂN NĂM 2017</t>
  </si>
  <si>
    <t>1705LTHB026</t>
  </si>
  <si>
    <t>BẢNG ĐIỂM RÈN LUYỆN HỌC KỲ I NĂM HỌC 2019-2020</t>
  </si>
  <si>
    <t>(Ban hành kèm theo quyết định số:                /QĐ-ĐHNV ngày            tháng           năm 2020</t>
  </si>
  <si>
    <t>Lê Thanh</t>
  </si>
  <si>
    <t xml:space="preserve">Điểm 
Rèn luyện </t>
  </si>
  <si>
    <t xml:space="preserve">Nguyễn Thị Vân </t>
  </si>
  <si>
    <t>Bảo lưu T9/2019</t>
  </si>
  <si>
    <t>Bảo lưu T10/2019</t>
  </si>
  <si>
    <t>Bảo lưu T5/2019</t>
  </si>
  <si>
    <t>Bảo lưu 9/2019</t>
  </si>
  <si>
    <t>Thôi học T4/2020</t>
  </si>
  <si>
    <t>Bảo lưu 
12/2019</t>
  </si>
  <si>
    <t>Bảo lưu 5/2019</t>
  </si>
  <si>
    <t>Bảo lưu 
11/2019</t>
  </si>
  <si>
    <t>Bảo lưu 
 4/2019</t>
  </si>
  <si>
    <t>Bảo lưu 
10/2019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</si>
</sst>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98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b/>
      <sz val="13"/>
      <color indexed="8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i/>
      <sz val="13"/>
      <name val="Times New Roman"/>
      <family val="1"/>
    </font>
    <font>
      <i/>
      <sz val="13"/>
      <color indexed="8"/>
      <name val="Times New Roman"/>
      <family val="1"/>
    </font>
    <font>
      <sz val="11"/>
      <name val="Times New Roman"/>
      <family val="1"/>
    </font>
    <font>
      <b/>
      <sz val="12.5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1"/>
      <color indexed="8"/>
      <name val="Calibri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i/>
      <sz val="12.5"/>
      <name val="Times New Roman"/>
      <family val="1"/>
    </font>
    <font>
      <b/>
      <sz val="10"/>
      <name val="Times New Roman"/>
      <family val="1"/>
    </font>
    <font>
      <sz val="12.5"/>
      <name val="Times New Roman"/>
      <family val="1"/>
    </font>
    <font>
      <sz val="12.5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3"/>
      <color indexed="8"/>
      <name val="Calibri"/>
      <family val="2"/>
    </font>
    <font>
      <sz val="13"/>
      <color indexed="10"/>
      <name val="Calibri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sz val="11"/>
      <color indexed="8"/>
      <name val="Arial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u val="single"/>
      <sz val="14"/>
      <color indexed="2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12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0"/>
      <color indexed="63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8"/>
      <name val="Cambria"/>
      <family val="0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sz val="11"/>
      <color theme="1"/>
      <name val="Arial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u val="single"/>
      <sz val="14"/>
      <color theme="11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4"/>
      <color theme="10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2.5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rgb="FF222222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3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>
        <color indexed="8"/>
      </left>
      <right style="thin">
        <color indexed="8"/>
      </right>
      <top style="thin"/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dashed">
        <color indexed="8"/>
      </bottom>
    </border>
    <border>
      <left>
        <color indexed="63"/>
      </left>
      <right style="thin">
        <color indexed="8"/>
      </right>
      <top style="thin"/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thin">
        <color indexed="8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/>
    </border>
    <border>
      <left/>
      <right style="hair"/>
      <top style="hair"/>
      <bottom style="hair"/>
    </border>
    <border>
      <left/>
      <right style="hair"/>
      <top/>
      <bottom style="hair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8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0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0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0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67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67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67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7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67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67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7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67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67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67" fillId="4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67" fillId="4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67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68" fillId="4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69" fillId="0" borderId="0">
      <alignment/>
      <protection/>
    </xf>
    <xf numFmtId="0" fontId="70" fillId="45" borderId="1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71" fillId="47" borderId="3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>
      <alignment/>
      <protection/>
    </xf>
    <xf numFmtId="0" fontId="7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4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75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76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77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50" borderId="1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80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81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3" fillId="0" borderId="0">
      <alignment/>
      <protection/>
    </xf>
    <xf numFmtId="0" fontId="8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2" fillId="0" borderId="0">
      <alignment/>
      <protection/>
    </xf>
    <xf numFmtId="0" fontId="8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84" fillId="45" borderId="15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6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8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904">
    <xf numFmtId="0" fontId="0" fillId="0" borderId="0" xfId="0" applyAlignment="1">
      <alignment/>
    </xf>
    <xf numFmtId="0" fontId="2" fillId="0" borderId="0" xfId="1644" applyFont="1" applyAlignment="1">
      <alignment horizontal="center" vertical="center"/>
      <protection/>
    </xf>
    <xf numFmtId="0" fontId="4" fillId="0" borderId="0" xfId="1646" applyFont="1" applyBorder="1" applyProtection="1">
      <alignment/>
      <protection locked="0"/>
    </xf>
    <xf numFmtId="0" fontId="6" fillId="0" borderId="0" xfId="1644" applyFont="1" applyAlignment="1">
      <alignment horizontal="center" vertical="center"/>
      <protection/>
    </xf>
    <xf numFmtId="0" fontId="4" fillId="0" borderId="0" xfId="1646" applyFont="1" applyFill="1" applyProtection="1">
      <alignment/>
      <protection locked="0"/>
    </xf>
    <xf numFmtId="0" fontId="7" fillId="0" borderId="0" xfId="1646" applyFont="1" applyFill="1" applyAlignment="1" applyProtection="1">
      <alignment horizontal="center"/>
      <protection locked="0"/>
    </xf>
    <xf numFmtId="0" fontId="7" fillId="0" borderId="0" xfId="1646" applyFont="1" applyFill="1" applyProtection="1">
      <alignment/>
      <protection locked="0"/>
    </xf>
    <xf numFmtId="0" fontId="7" fillId="0" borderId="0" xfId="1646" applyFont="1" applyFill="1" applyAlignment="1" applyProtection="1">
      <alignment horizontal="left"/>
      <protection locked="0"/>
    </xf>
    <xf numFmtId="49" fontId="7" fillId="0" borderId="0" xfId="1646" applyNumberFormat="1" applyFont="1" applyFill="1" applyAlignment="1" applyProtection="1">
      <alignment horizontal="center"/>
      <protection locked="0"/>
    </xf>
    <xf numFmtId="0" fontId="4" fillId="0" borderId="19" xfId="1646" applyFont="1" applyBorder="1" applyAlignment="1" applyProtection="1">
      <alignment horizontal="center" vertical="center"/>
      <protection locked="0"/>
    </xf>
    <xf numFmtId="0" fontId="4" fillId="0" borderId="19" xfId="1646" applyFont="1" applyBorder="1" applyAlignment="1" applyProtection="1">
      <alignment horizontal="center" vertical="center" wrapText="1"/>
      <protection locked="0"/>
    </xf>
    <xf numFmtId="0" fontId="4" fillId="0" borderId="19" xfId="1646" applyFont="1" applyBorder="1" applyAlignment="1" applyProtection="1">
      <alignment horizontal="center" vertical="center"/>
      <protection/>
    </xf>
    <xf numFmtId="0" fontId="4" fillId="0" borderId="20" xfId="1646" applyFont="1" applyBorder="1" applyAlignment="1" applyProtection="1">
      <alignment horizontal="center" vertical="center"/>
      <protection locked="0"/>
    </xf>
    <xf numFmtId="0" fontId="4" fillId="0" borderId="20" xfId="1646" applyFont="1" applyBorder="1" applyAlignment="1" applyProtection="1">
      <alignment horizontal="center" vertical="center" wrapText="1"/>
      <protection locked="0"/>
    </xf>
    <xf numFmtId="0" fontId="4" fillId="0" borderId="20" xfId="1646" applyFont="1" applyBorder="1" applyAlignment="1" applyProtection="1">
      <alignment horizontal="center" vertical="center"/>
      <protection/>
    </xf>
    <xf numFmtId="0" fontId="4" fillId="0" borderId="20" xfId="1646" applyFont="1" applyFill="1" applyBorder="1" applyAlignment="1" applyProtection="1">
      <alignment horizontal="center" vertical="center" wrapText="1"/>
      <protection locked="0"/>
    </xf>
    <xf numFmtId="0" fontId="11" fillId="0" borderId="20" xfId="1646" applyFont="1" applyBorder="1" applyAlignment="1" applyProtection="1">
      <alignment horizontal="center" vertical="center" wrapText="1"/>
      <protection locked="0"/>
    </xf>
    <xf numFmtId="0" fontId="4" fillId="0" borderId="21" xfId="1646" applyFont="1" applyBorder="1" applyAlignment="1" applyProtection="1">
      <alignment horizontal="center" vertical="center"/>
      <protection locked="0"/>
    </xf>
    <xf numFmtId="0" fontId="4" fillId="0" borderId="21" xfId="1646" applyFont="1" applyFill="1" applyBorder="1" applyAlignment="1" applyProtection="1">
      <alignment horizontal="center" vertical="center" wrapText="1"/>
      <protection locked="0"/>
    </xf>
    <xf numFmtId="0" fontId="4" fillId="0" borderId="21" xfId="1646" applyFont="1" applyBorder="1" applyAlignment="1" applyProtection="1">
      <alignment horizontal="center" vertical="center"/>
      <protection/>
    </xf>
    <xf numFmtId="0" fontId="9" fillId="0" borderId="0" xfId="1644" applyFont="1" applyBorder="1" applyAlignment="1">
      <alignment vertical="center"/>
      <protection/>
    </xf>
    <xf numFmtId="0" fontId="9" fillId="0" borderId="0" xfId="1656" applyFont="1" applyFill="1" applyBorder="1" applyAlignment="1" applyProtection="1">
      <alignment vertical="center" wrapText="1"/>
      <protection/>
    </xf>
    <xf numFmtId="0" fontId="9" fillId="0" borderId="0" xfId="1656" applyFont="1" applyFill="1" applyBorder="1" applyAlignment="1" applyProtection="1">
      <alignment vertical="center" wrapText="1"/>
      <protection/>
    </xf>
    <xf numFmtId="0" fontId="9" fillId="0" borderId="0" xfId="1656" applyNumberFormat="1" applyFont="1" applyFill="1" applyBorder="1" applyAlignment="1" applyProtection="1">
      <alignment horizontal="center" vertical="center" wrapText="1"/>
      <protection/>
    </xf>
    <xf numFmtId="0" fontId="4" fillId="0" borderId="0" xfId="1646" applyFont="1" applyBorder="1" applyAlignment="1" applyProtection="1">
      <alignment horizontal="center"/>
      <protection locked="0"/>
    </xf>
    <xf numFmtId="0" fontId="11" fillId="0" borderId="0" xfId="1646" applyFont="1" applyBorder="1" applyAlignment="1" applyProtection="1">
      <alignment horizontal="center" vertical="center"/>
      <protection locked="0"/>
    </xf>
    <xf numFmtId="0" fontId="12" fillId="0" borderId="0" xfId="1646" applyFont="1" applyAlignment="1" applyProtection="1">
      <alignment horizontal="right"/>
      <protection locked="0"/>
    </xf>
    <xf numFmtId="0" fontId="12" fillId="0" borderId="0" xfId="1646" applyFont="1" applyAlignment="1" applyProtection="1">
      <alignment horizontal="center" vertical="center"/>
      <protection/>
    </xf>
    <xf numFmtId="0" fontId="4" fillId="0" borderId="0" xfId="1646" applyFont="1" applyAlignment="1" applyProtection="1">
      <alignment vertical="center"/>
      <protection locked="0"/>
    </xf>
    <xf numFmtId="0" fontId="12" fillId="0" borderId="0" xfId="1646" applyFont="1" applyAlignment="1" applyProtection="1">
      <alignment horizontal="center" vertical="center"/>
      <protection locked="0"/>
    </xf>
    <xf numFmtId="0" fontId="4" fillId="0" borderId="0" xfId="1646" applyFont="1" applyAlignment="1" applyProtection="1">
      <alignment horizontal="right"/>
      <protection locked="0"/>
    </xf>
    <xf numFmtId="0" fontId="4" fillId="0" borderId="0" xfId="1646" applyFont="1" applyAlignment="1" applyProtection="1">
      <alignment horizontal="left"/>
      <protection locked="0"/>
    </xf>
    <xf numFmtId="0" fontId="12" fillId="0" borderId="0" xfId="1646" applyFont="1" applyFill="1" applyBorder="1" applyAlignment="1" applyProtection="1">
      <alignment horizontal="center"/>
      <protection/>
    </xf>
    <xf numFmtId="0" fontId="4" fillId="0" borderId="0" xfId="1646" applyFont="1" applyProtection="1">
      <alignment/>
      <protection locked="0"/>
    </xf>
    <xf numFmtId="0" fontId="12" fillId="0" borderId="0" xfId="1646" applyFont="1" applyAlignment="1" applyProtection="1">
      <alignment horizontal="center"/>
      <protection/>
    </xf>
    <xf numFmtId="0" fontId="4" fillId="0" borderId="0" xfId="1645" applyFont="1" applyAlignment="1" applyProtection="1">
      <alignment vertical="center"/>
      <protection locked="0"/>
    </xf>
    <xf numFmtId="0" fontId="12" fillId="0" borderId="0" xfId="1644" applyFont="1" applyAlignment="1" applyProtection="1">
      <alignment horizontal="center" vertical="center"/>
      <protection/>
    </xf>
    <xf numFmtId="0" fontId="4" fillId="0" borderId="0" xfId="1645" applyFont="1" applyAlignment="1" applyProtection="1">
      <alignment horizontal="left" vertical="center"/>
      <protection locked="0"/>
    </xf>
    <xf numFmtId="0" fontId="4" fillId="0" borderId="0" xfId="1646" applyFont="1" applyAlignment="1" applyProtection="1">
      <alignment horizontal="center"/>
      <protection locked="0"/>
    </xf>
    <xf numFmtId="0" fontId="4" fillId="0" borderId="0" xfId="1646" applyFont="1" applyAlignment="1" applyProtection="1">
      <alignment horizontal="center"/>
      <protection locked="0"/>
    </xf>
    <xf numFmtId="0" fontId="4" fillId="0" borderId="0" xfId="1646" applyFont="1" applyFill="1" applyBorder="1" applyProtection="1">
      <alignment/>
      <protection locked="0"/>
    </xf>
    <xf numFmtId="0" fontId="4" fillId="0" borderId="0" xfId="1646" applyFont="1" applyProtection="1">
      <alignment/>
      <protection locked="0"/>
    </xf>
    <xf numFmtId="49" fontId="4" fillId="0" borderId="0" xfId="1646" applyNumberFormat="1" applyFont="1" applyAlignment="1" applyProtection="1">
      <alignment horizontal="center"/>
      <protection locked="0"/>
    </xf>
    <xf numFmtId="0" fontId="4" fillId="0" borderId="0" xfId="1646" applyFont="1" applyBorder="1" applyAlignment="1" applyProtection="1">
      <alignment horizontal="left"/>
      <protection locked="0"/>
    </xf>
    <xf numFmtId="49" fontId="4" fillId="0" borderId="0" xfId="1646" applyNumberFormat="1" applyFont="1" applyBorder="1" applyAlignment="1" applyProtection="1">
      <alignment horizontal="center"/>
      <protection locked="0"/>
    </xf>
    <xf numFmtId="0" fontId="31" fillId="0" borderId="0" xfId="1646" applyFont="1" applyBorder="1" applyProtection="1">
      <alignment/>
      <protection locked="0"/>
    </xf>
    <xf numFmtId="0" fontId="32" fillId="0" borderId="0" xfId="1646" applyFont="1" applyBorder="1" applyProtection="1">
      <alignment/>
      <protection locked="0"/>
    </xf>
    <xf numFmtId="0" fontId="9" fillId="0" borderId="19" xfId="1644" applyFont="1" applyFill="1" applyBorder="1" applyAlignment="1">
      <alignment horizontal="center" vertical="center"/>
      <protection/>
    </xf>
    <xf numFmtId="0" fontId="9" fillId="43" borderId="19" xfId="1644" applyFont="1" applyFill="1" applyBorder="1" applyAlignment="1">
      <alignment horizontal="center" vertical="center"/>
      <protection/>
    </xf>
    <xf numFmtId="0" fontId="9" fillId="0" borderId="20" xfId="1644" applyFont="1" applyFill="1" applyBorder="1" applyAlignment="1">
      <alignment horizontal="center" vertical="center"/>
      <protection/>
    </xf>
    <xf numFmtId="0" fontId="9" fillId="43" borderId="20" xfId="1644" applyFont="1" applyFill="1" applyBorder="1" applyAlignment="1">
      <alignment horizontal="center" vertical="center"/>
      <protection/>
    </xf>
    <xf numFmtId="0" fontId="9" fillId="0" borderId="21" xfId="1644" applyFont="1" applyFill="1" applyBorder="1" applyAlignment="1">
      <alignment horizontal="center" vertical="center"/>
      <protection/>
    </xf>
    <xf numFmtId="0" fontId="9" fillId="43" borderId="22" xfId="1644" applyFont="1" applyFill="1" applyBorder="1" applyAlignment="1">
      <alignment horizontal="center" vertical="center"/>
      <protection/>
    </xf>
    <xf numFmtId="0" fontId="31" fillId="0" borderId="0" xfId="1646" applyFont="1" applyBorder="1" applyAlignment="1" applyProtection="1">
      <alignment horizontal="center"/>
      <protection locked="0"/>
    </xf>
    <xf numFmtId="0" fontId="31" fillId="0" borderId="0" xfId="1646" applyFont="1" applyFill="1" applyBorder="1" applyAlignment="1" applyProtection="1">
      <alignment/>
      <protection locked="0"/>
    </xf>
    <xf numFmtId="0" fontId="32" fillId="0" borderId="0" xfId="1646" applyFont="1" applyAlignment="1" applyProtection="1">
      <alignment/>
      <protection locked="0"/>
    </xf>
    <xf numFmtId="49" fontId="32" fillId="0" borderId="0" xfId="1646" applyNumberFormat="1" applyFont="1" applyAlignment="1" applyProtection="1">
      <alignment horizontal="center"/>
      <protection locked="0"/>
    </xf>
    <xf numFmtId="0" fontId="11" fillId="0" borderId="0" xfId="1646" applyFont="1" applyBorder="1" applyAlignment="1" applyProtection="1">
      <alignment horizontal="center"/>
      <protection locked="0"/>
    </xf>
    <xf numFmtId="0" fontId="4" fillId="0" borderId="0" xfId="1646" applyFont="1" applyAlignment="1" applyProtection="1">
      <alignment vertical="center"/>
      <protection locked="0"/>
    </xf>
    <xf numFmtId="0" fontId="12" fillId="0" borderId="0" xfId="1646" applyFont="1" applyAlignment="1" applyProtection="1">
      <alignment vertical="center"/>
      <protection locked="0"/>
    </xf>
    <xf numFmtId="0" fontId="4" fillId="0" borderId="0" xfId="1646" applyFont="1" applyAlignment="1" applyProtection="1">
      <alignment/>
      <protection locked="0"/>
    </xf>
    <xf numFmtId="0" fontId="12" fillId="0" borderId="0" xfId="1646" applyFont="1" applyFill="1" applyBorder="1" applyAlignment="1" applyProtection="1">
      <alignment horizontal="center"/>
      <protection/>
    </xf>
    <xf numFmtId="0" fontId="12" fillId="0" borderId="0" xfId="1646" applyFont="1" applyAlignment="1" applyProtection="1">
      <alignment horizontal="center"/>
      <protection/>
    </xf>
    <xf numFmtId="0" fontId="9" fillId="0" borderId="22" xfId="1644" applyFont="1" applyFill="1" applyBorder="1" applyAlignment="1">
      <alignment horizontal="center" vertical="center"/>
      <protection/>
    </xf>
    <xf numFmtId="0" fontId="9" fillId="0" borderId="0" xfId="1644" applyFont="1" applyFill="1" applyBorder="1" applyAlignment="1">
      <alignment horizontal="center" vertical="center"/>
      <protection/>
    </xf>
    <xf numFmtId="0" fontId="31" fillId="0" borderId="0" xfId="1646" applyFont="1" applyBorder="1" applyAlignment="1" applyProtection="1">
      <alignment/>
      <protection locked="0"/>
    </xf>
    <xf numFmtId="49" fontId="31" fillId="0" borderId="0" xfId="1646" applyNumberFormat="1" applyFont="1" applyBorder="1" applyAlignment="1" applyProtection="1">
      <alignment horizontal="center"/>
      <protection locked="0"/>
    </xf>
    <xf numFmtId="0" fontId="7" fillId="0" borderId="0" xfId="1646" applyFont="1" applyFill="1" applyAlignment="1" applyProtection="1">
      <alignment horizontal="center" vertical="center"/>
      <protection locked="0"/>
    </xf>
    <xf numFmtId="0" fontId="9" fillId="0" borderId="23" xfId="1644" applyFont="1" applyFill="1" applyBorder="1" applyAlignment="1" applyProtection="1">
      <alignment horizontal="left" vertical="center" wrapText="1"/>
      <protection/>
    </xf>
    <xf numFmtId="0" fontId="9" fillId="0" borderId="24" xfId="1644" applyFont="1" applyFill="1" applyBorder="1" applyAlignment="1" applyProtection="1">
      <alignment horizontal="left" vertical="center" wrapText="1"/>
      <protection/>
    </xf>
    <xf numFmtId="0" fontId="4" fillId="0" borderId="19" xfId="1646" applyFont="1" applyBorder="1" applyAlignment="1" applyProtection="1">
      <alignment horizontal="center" vertical="center"/>
      <protection locked="0"/>
    </xf>
    <xf numFmtId="0" fontId="9" fillId="0" borderId="25" xfId="1644" applyFont="1" applyFill="1" applyBorder="1" applyAlignment="1" applyProtection="1">
      <alignment horizontal="left" vertical="center" wrapText="1"/>
      <protection/>
    </xf>
    <xf numFmtId="0" fontId="9" fillId="0" borderId="26" xfId="1644" applyFont="1" applyFill="1" applyBorder="1" applyAlignment="1" applyProtection="1">
      <alignment horizontal="left" vertical="center" wrapText="1"/>
      <protection/>
    </xf>
    <xf numFmtId="0" fontId="4" fillId="0" borderId="20" xfId="1646" applyFont="1" applyBorder="1" applyAlignment="1" applyProtection="1">
      <alignment horizontal="center" vertical="center"/>
      <protection locked="0"/>
    </xf>
    <xf numFmtId="0" fontId="10" fillId="0" borderId="20" xfId="1644" applyFont="1" applyBorder="1" applyAlignment="1">
      <alignment horizontal="center" vertical="center"/>
      <protection/>
    </xf>
    <xf numFmtId="0" fontId="32" fillId="0" borderId="0" xfId="1646" applyFont="1" applyBorder="1" applyProtection="1">
      <alignment/>
      <protection/>
    </xf>
    <xf numFmtId="0" fontId="9" fillId="0" borderId="27" xfId="1644" applyFont="1" applyFill="1" applyBorder="1" applyAlignment="1" applyProtection="1">
      <alignment horizontal="left" vertical="center" wrapText="1"/>
      <protection/>
    </xf>
    <xf numFmtId="0" fontId="9" fillId="0" borderId="28" xfId="1644" applyFont="1" applyFill="1" applyBorder="1" applyAlignment="1" applyProtection="1">
      <alignment horizontal="left" vertical="center" wrapText="1"/>
      <protection/>
    </xf>
    <xf numFmtId="0" fontId="4" fillId="0" borderId="21" xfId="1646" applyFont="1" applyBorder="1" applyAlignment="1" applyProtection="1">
      <alignment horizontal="center" vertical="center"/>
      <protection locked="0"/>
    </xf>
    <xf numFmtId="0" fontId="33" fillId="0" borderId="0" xfId="1646" applyFont="1" applyBorder="1" applyAlignment="1" applyProtection="1">
      <alignment horizontal="center" vertical="center" wrapText="1"/>
      <protection locked="0"/>
    </xf>
    <xf numFmtId="0" fontId="12" fillId="0" borderId="0" xfId="1646" applyFont="1" applyAlignment="1" applyProtection="1">
      <alignment horizontal="center"/>
      <protection locked="0"/>
    </xf>
    <xf numFmtId="0" fontId="31" fillId="0" borderId="0" xfId="1646" applyFont="1" applyFill="1" applyBorder="1" applyProtection="1">
      <alignment/>
      <protection locked="0"/>
    </xf>
    <xf numFmtId="0" fontId="32" fillId="0" borderId="0" xfId="1646" applyFont="1" applyProtection="1">
      <alignment/>
      <protection locked="0"/>
    </xf>
    <xf numFmtId="0" fontId="31" fillId="0" borderId="0" xfId="1646" applyFont="1" applyBorder="1" applyAlignment="1" applyProtection="1">
      <alignment horizontal="left"/>
      <protection locked="0"/>
    </xf>
    <xf numFmtId="0" fontId="31" fillId="0" borderId="0" xfId="1645" applyFont="1" applyBorder="1" applyAlignment="1" applyProtection="1">
      <alignment vertical="center"/>
      <protection locked="0"/>
    </xf>
    <xf numFmtId="0" fontId="32" fillId="0" borderId="0" xfId="1645" applyFont="1" applyBorder="1" applyAlignment="1" applyProtection="1">
      <alignment horizontal="center" vertical="center"/>
      <protection locked="0"/>
    </xf>
    <xf numFmtId="0" fontId="31" fillId="0" borderId="0" xfId="1645" applyFont="1" applyBorder="1" applyAlignment="1" applyProtection="1">
      <alignment horizontal="center" vertical="center"/>
      <protection locked="0"/>
    </xf>
    <xf numFmtId="0" fontId="31" fillId="0" borderId="0" xfId="1645" applyFont="1" applyBorder="1" applyAlignment="1" applyProtection="1">
      <alignment horizontal="left" vertical="center"/>
      <protection locked="0"/>
    </xf>
    <xf numFmtId="0" fontId="31" fillId="0" borderId="0" xfId="1645" applyFont="1" applyFill="1" applyBorder="1" applyAlignment="1" applyProtection="1">
      <alignment vertical="center"/>
      <protection locked="0"/>
    </xf>
    <xf numFmtId="0" fontId="32" fillId="0" borderId="0" xfId="1645" applyFont="1" applyAlignment="1" applyProtection="1">
      <alignment vertical="center"/>
      <protection locked="0"/>
    </xf>
    <xf numFmtId="0" fontId="14" fillId="0" borderId="0" xfId="1645" applyFont="1" applyBorder="1" applyAlignment="1" applyProtection="1">
      <alignment vertical="center"/>
      <protection locked="0"/>
    </xf>
    <xf numFmtId="0" fontId="4" fillId="0" borderId="0" xfId="1645" applyFont="1" applyAlignment="1" applyProtection="1">
      <alignment horizontal="center" vertical="center"/>
      <protection locked="0"/>
    </xf>
    <xf numFmtId="0" fontId="4" fillId="0" borderId="0" xfId="1645" applyFont="1" applyProtection="1">
      <alignment/>
      <protection locked="0"/>
    </xf>
    <xf numFmtId="0" fontId="12" fillId="0" borderId="0" xfId="1644" applyFont="1" applyAlignment="1" applyProtection="1">
      <alignment horizontal="center"/>
      <protection/>
    </xf>
    <xf numFmtId="0" fontId="12" fillId="0" borderId="0" xfId="1644" applyFont="1" applyFill="1" applyBorder="1" applyAlignment="1" applyProtection="1">
      <alignment horizontal="center"/>
      <protection/>
    </xf>
    <xf numFmtId="0" fontId="12" fillId="0" borderId="0" xfId="1645" applyFont="1" applyAlignment="1" applyProtection="1">
      <alignment horizontal="center" vertical="center"/>
      <protection/>
    </xf>
    <xf numFmtId="0" fontId="12" fillId="0" borderId="0" xfId="1645" applyFont="1" applyAlignment="1" applyProtection="1">
      <alignment horizontal="center" vertical="center"/>
      <protection locked="0"/>
    </xf>
    <xf numFmtId="0" fontId="32" fillId="0" borderId="0" xfId="1645" applyFont="1" applyFill="1" applyAlignment="1" applyProtection="1">
      <alignment vertical="center"/>
      <protection locked="0"/>
    </xf>
    <xf numFmtId="0" fontId="31" fillId="0" borderId="0" xfId="1645" applyFont="1" applyFill="1" applyBorder="1" applyAlignment="1" applyProtection="1">
      <alignment horizontal="center" vertical="center"/>
      <protection locked="0"/>
    </xf>
    <xf numFmtId="0" fontId="32" fillId="0" borderId="0" xfId="1645" applyFont="1" applyBorder="1" applyAlignment="1" applyProtection="1">
      <alignment vertical="center"/>
      <protection locked="0"/>
    </xf>
    <xf numFmtId="0" fontId="4" fillId="0" borderId="21" xfId="1645" applyFont="1" applyBorder="1" applyAlignment="1" applyProtection="1">
      <alignment horizontal="center" vertical="center"/>
      <protection locked="0"/>
    </xf>
    <xf numFmtId="0" fontId="4" fillId="0" borderId="28" xfId="1646" applyFont="1" applyFill="1" applyBorder="1" applyAlignment="1" applyProtection="1">
      <alignment horizontal="left" vertical="center" wrapText="1"/>
      <protection locked="0"/>
    </xf>
    <xf numFmtId="0" fontId="4" fillId="0" borderId="20" xfId="1645" applyFont="1" applyBorder="1" applyAlignment="1" applyProtection="1">
      <alignment horizontal="center" vertical="center"/>
      <protection locked="0"/>
    </xf>
    <xf numFmtId="0" fontId="31" fillId="0" borderId="20" xfId="1644" applyFont="1" applyBorder="1" applyAlignment="1" applyProtection="1">
      <alignment horizontal="center" vertical="center" wrapText="1"/>
      <protection locked="0"/>
    </xf>
    <xf numFmtId="14" fontId="4" fillId="0" borderId="20" xfId="1646" applyNumberFormat="1" applyFont="1" applyBorder="1" applyAlignment="1" applyProtection="1">
      <alignment horizontal="center" vertical="center" wrapText="1"/>
      <protection locked="0"/>
    </xf>
    <xf numFmtId="0" fontId="4" fillId="0" borderId="26" xfId="1646" applyFont="1" applyFill="1" applyBorder="1" applyAlignment="1" applyProtection="1">
      <alignment horizontal="left" vertical="center" wrapText="1"/>
      <protection locked="0"/>
    </xf>
    <xf numFmtId="0" fontId="4" fillId="0" borderId="25" xfId="1646" applyFont="1" applyFill="1" applyBorder="1" applyAlignment="1" applyProtection="1">
      <alignment horizontal="left" vertical="center" wrapText="1"/>
      <protection locked="0"/>
    </xf>
    <xf numFmtId="0" fontId="4" fillId="0" borderId="19" xfId="1645" applyFont="1" applyBorder="1" applyAlignment="1" applyProtection="1">
      <alignment horizontal="center" vertical="center"/>
      <protection locked="0"/>
    </xf>
    <xf numFmtId="0" fontId="31" fillId="0" borderId="19" xfId="1644" applyFont="1" applyBorder="1" applyAlignment="1" applyProtection="1">
      <alignment horizontal="center" vertical="center" wrapText="1"/>
      <protection locked="0"/>
    </xf>
    <xf numFmtId="14" fontId="4" fillId="0" borderId="19" xfId="1646" applyNumberFormat="1" applyFont="1" applyBorder="1" applyAlignment="1" applyProtection="1">
      <alignment horizontal="center" vertical="center" wrapText="1"/>
      <protection locked="0"/>
    </xf>
    <xf numFmtId="0" fontId="4" fillId="0" borderId="24" xfId="1646" applyFont="1" applyFill="1" applyBorder="1" applyAlignment="1" applyProtection="1">
      <alignment horizontal="left" vertical="center" wrapText="1"/>
      <protection locked="0"/>
    </xf>
    <xf numFmtId="0" fontId="4" fillId="0" borderId="23" xfId="1646" applyFont="1" applyFill="1" applyBorder="1" applyAlignment="1" applyProtection="1">
      <alignment horizontal="left" vertical="center" wrapText="1"/>
      <protection locked="0"/>
    </xf>
    <xf numFmtId="0" fontId="4" fillId="0" borderId="19" xfId="1646" applyFont="1" applyFill="1" applyBorder="1" applyAlignment="1" applyProtection="1">
      <alignment horizontal="center" vertical="center" wrapText="1"/>
      <protection locked="0"/>
    </xf>
    <xf numFmtId="0" fontId="4" fillId="0" borderId="0" xfId="1646" applyFont="1" applyFill="1" applyAlignment="1" applyProtection="1">
      <alignment horizontal="center" vertical="center"/>
      <protection locked="0"/>
    </xf>
    <xf numFmtId="49" fontId="4" fillId="0" borderId="0" xfId="1646" applyNumberFormat="1" applyFont="1" applyFill="1" applyAlignment="1" applyProtection="1">
      <alignment horizontal="center"/>
      <protection locked="0"/>
    </xf>
    <xf numFmtId="0" fontId="4" fillId="0" borderId="0" xfId="1646" applyFont="1" applyFill="1" applyAlignment="1" applyProtection="1">
      <alignment horizontal="left"/>
      <protection locked="0"/>
    </xf>
    <xf numFmtId="0" fontId="4" fillId="0" borderId="0" xfId="1646" applyFont="1" applyFill="1" applyAlignment="1" applyProtection="1">
      <alignment horizontal="center"/>
      <protection locked="0"/>
    </xf>
    <xf numFmtId="49" fontId="31" fillId="0" borderId="0" xfId="1645" applyNumberFormat="1" applyFont="1" applyBorder="1" applyAlignment="1" applyProtection="1">
      <alignment horizontal="center" vertical="center"/>
      <protection locked="0"/>
    </xf>
    <xf numFmtId="49" fontId="32" fillId="0" borderId="0" xfId="1645" applyNumberFormat="1" applyFont="1" applyAlignment="1" applyProtection="1">
      <alignment horizontal="center" vertical="center"/>
      <protection locked="0"/>
    </xf>
    <xf numFmtId="0" fontId="4" fillId="0" borderId="0" xfId="1645" applyFont="1" applyAlignment="1" applyProtection="1">
      <alignment horizontal="right" vertical="center"/>
      <protection locked="0"/>
    </xf>
    <xf numFmtId="0" fontId="12" fillId="0" borderId="0" xfId="1645" applyFont="1" applyAlignment="1" applyProtection="1">
      <alignment vertical="center"/>
      <protection locked="0"/>
    </xf>
    <xf numFmtId="0" fontId="12" fillId="0" borderId="0" xfId="1645" applyFont="1" applyAlignment="1" applyProtection="1">
      <alignment horizontal="right" vertical="center"/>
      <protection locked="0"/>
    </xf>
    <xf numFmtId="49" fontId="32" fillId="0" borderId="0" xfId="1645" applyNumberFormat="1" applyFont="1" applyFill="1" applyAlignment="1" applyProtection="1">
      <alignment horizontal="center" vertical="center"/>
      <protection locked="0"/>
    </xf>
    <xf numFmtId="0" fontId="11" fillId="0" borderId="20" xfId="1645" applyFont="1" applyBorder="1" applyAlignment="1" applyProtection="1">
      <alignment horizontal="center" vertical="center"/>
      <protection locked="0"/>
    </xf>
    <xf numFmtId="0" fontId="4" fillId="0" borderId="26" xfId="1646" applyFont="1" applyBorder="1" applyAlignment="1" applyProtection="1">
      <alignment horizontal="left" vertical="center"/>
      <protection locked="0"/>
    </xf>
    <xf numFmtId="0" fontId="4" fillId="0" borderId="25" xfId="1646" applyFont="1" applyFill="1" applyBorder="1" applyAlignment="1" applyProtection="1">
      <alignment horizontal="left" vertical="center"/>
      <protection locked="0"/>
    </xf>
    <xf numFmtId="49" fontId="4" fillId="0" borderId="20" xfId="1646" applyNumberFormat="1" applyFont="1" applyBorder="1" applyAlignment="1" applyProtection="1">
      <alignment horizontal="center" vertical="center"/>
      <protection locked="0"/>
    </xf>
    <xf numFmtId="14" fontId="4" fillId="0" borderId="20" xfId="1646" applyNumberFormat="1" applyFont="1" applyBorder="1" applyAlignment="1" applyProtection="1">
      <alignment horizontal="center" vertical="center"/>
      <protection locked="0"/>
    </xf>
    <xf numFmtId="0" fontId="4" fillId="0" borderId="25" xfId="1646" applyFont="1" applyBorder="1" applyAlignment="1" applyProtection="1">
      <alignment horizontal="left" vertical="center"/>
      <protection locked="0"/>
    </xf>
    <xf numFmtId="0" fontId="4" fillId="0" borderId="26" xfId="1646" applyFont="1" applyBorder="1" applyAlignment="1" applyProtection="1">
      <alignment horizontal="left" vertical="center"/>
      <protection/>
    </xf>
    <xf numFmtId="0" fontId="4" fillId="0" borderId="26" xfId="1646" applyFont="1" applyFill="1" applyBorder="1" applyAlignment="1" applyProtection="1">
      <alignment horizontal="left" vertical="center"/>
      <protection/>
    </xf>
    <xf numFmtId="0" fontId="4" fillId="0" borderId="25" xfId="1646" applyFont="1" applyBorder="1" applyAlignment="1" applyProtection="1">
      <alignment horizontal="left" vertical="center"/>
      <protection/>
    </xf>
    <xf numFmtId="49" fontId="9" fillId="0" borderId="20" xfId="1646" applyNumberFormat="1" applyFont="1" applyFill="1" applyBorder="1" applyAlignment="1" applyProtection="1">
      <alignment horizontal="center" vertical="center" wrapText="1"/>
      <protection locked="0"/>
    </xf>
    <xf numFmtId="0" fontId="9" fillId="0" borderId="26" xfId="1646" applyFont="1" applyFill="1" applyBorder="1" applyAlignment="1" applyProtection="1">
      <alignment vertical="center" wrapText="1"/>
      <protection locked="0"/>
    </xf>
    <xf numFmtId="0" fontId="9" fillId="0" borderId="25" xfId="1646" applyFont="1" applyFill="1" applyBorder="1" applyAlignment="1" applyProtection="1">
      <alignment vertical="center" wrapText="1"/>
      <protection locked="0"/>
    </xf>
    <xf numFmtId="0" fontId="4" fillId="0" borderId="26" xfId="1646" applyFont="1" applyBorder="1" applyAlignment="1" applyProtection="1">
      <alignment vertical="center"/>
      <protection locked="0"/>
    </xf>
    <xf numFmtId="0" fontId="4" fillId="0" borderId="25" xfId="1646" applyFont="1" applyFill="1" applyBorder="1" applyAlignment="1" applyProtection="1">
      <alignment vertical="center"/>
      <protection locked="0"/>
    </xf>
    <xf numFmtId="0" fontId="11" fillId="0" borderId="20" xfId="1645" applyFont="1" applyBorder="1" applyAlignment="1" applyProtection="1">
      <alignment horizontal="center" vertical="center" wrapText="1"/>
      <protection locked="0"/>
    </xf>
    <xf numFmtId="49" fontId="9" fillId="0" borderId="19" xfId="1646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1646" applyFont="1" applyFill="1" applyBorder="1" applyAlignment="1" applyProtection="1">
      <alignment vertical="center" wrapText="1"/>
      <protection locked="0"/>
    </xf>
    <xf numFmtId="0" fontId="9" fillId="0" borderId="23" xfId="1646" applyFont="1" applyFill="1" applyBorder="1" applyAlignment="1" applyProtection="1">
      <alignment vertical="center" wrapText="1"/>
      <protection locked="0"/>
    </xf>
    <xf numFmtId="0" fontId="4" fillId="0" borderId="19" xfId="1645" applyFont="1" applyBorder="1" applyAlignment="1" applyProtection="1">
      <alignment horizontal="center" vertical="center"/>
      <protection locked="0"/>
    </xf>
    <xf numFmtId="0" fontId="4" fillId="55" borderId="19" xfId="1645" applyFont="1" applyFill="1" applyBorder="1" applyAlignment="1" applyProtection="1">
      <alignment horizontal="center" vertical="center"/>
      <protection locked="0"/>
    </xf>
    <xf numFmtId="0" fontId="4" fillId="0" borderId="20" xfId="1645" applyFont="1" applyBorder="1" applyAlignment="1" applyProtection="1">
      <alignment horizontal="center" vertical="center"/>
      <protection locked="0"/>
    </xf>
    <xf numFmtId="0" fontId="4" fillId="55" borderId="20" xfId="1645" applyFont="1" applyFill="1" applyBorder="1" applyAlignment="1" applyProtection="1">
      <alignment horizontal="center" vertical="center"/>
      <protection locked="0"/>
    </xf>
    <xf numFmtId="0" fontId="9" fillId="55" borderId="20" xfId="1644" applyFont="1" applyFill="1" applyBorder="1" applyAlignment="1">
      <alignment horizontal="center" vertical="center"/>
      <protection/>
    </xf>
    <xf numFmtId="0" fontId="9" fillId="55" borderId="25" xfId="1644" applyFont="1" applyFill="1" applyBorder="1" applyAlignment="1">
      <alignment vertical="center"/>
      <protection/>
    </xf>
    <xf numFmtId="0" fontId="9" fillId="55" borderId="26" xfId="1644" applyFont="1" applyFill="1" applyBorder="1" applyAlignment="1">
      <alignment vertical="center"/>
      <protection/>
    </xf>
    <xf numFmtId="14" fontId="9" fillId="55" borderId="20" xfId="1644" applyNumberFormat="1" applyFont="1" applyFill="1" applyBorder="1" applyAlignment="1">
      <alignment horizontal="center" vertical="center"/>
      <protection/>
    </xf>
    <xf numFmtId="0" fontId="4" fillId="0" borderId="21" xfId="1645" applyFont="1" applyBorder="1" applyAlignment="1" applyProtection="1">
      <alignment horizontal="center" vertical="center"/>
      <protection locked="0"/>
    </xf>
    <xf numFmtId="0" fontId="35" fillId="0" borderId="0" xfId="1645" applyFont="1" applyFill="1" applyBorder="1" applyAlignment="1" applyProtection="1">
      <alignment vertical="center"/>
      <protection locked="0"/>
    </xf>
    <xf numFmtId="0" fontId="12" fillId="0" borderId="0" xfId="1645" applyFont="1" applyFill="1" applyBorder="1" applyAlignment="1" applyProtection="1">
      <alignment horizontal="center" vertical="center"/>
      <protection/>
    </xf>
    <xf numFmtId="0" fontId="82" fillId="0" borderId="0" xfId="1644" applyFont="1" applyFill="1">
      <alignment/>
      <protection/>
    </xf>
    <xf numFmtId="0" fontId="9" fillId="0" borderId="19" xfId="1644" applyFont="1" applyFill="1" applyBorder="1" applyAlignment="1">
      <alignment horizontal="center" vertical="center"/>
      <protection/>
    </xf>
    <xf numFmtId="49" fontId="9" fillId="0" borderId="19" xfId="1644" applyNumberFormat="1" applyFont="1" applyFill="1" applyBorder="1" applyAlignment="1">
      <alignment horizontal="center" vertical="center" wrapText="1"/>
      <protection/>
    </xf>
    <xf numFmtId="0" fontId="9" fillId="0" borderId="23" xfId="1644" applyFont="1" applyFill="1" applyBorder="1" applyAlignment="1">
      <alignment horizontal="left" vertical="center" wrapText="1"/>
      <protection/>
    </xf>
    <xf numFmtId="0" fontId="9" fillId="0" borderId="24" xfId="1644" applyFont="1" applyFill="1" applyBorder="1" applyAlignment="1">
      <alignment horizontal="left" vertical="center" wrapText="1"/>
      <protection/>
    </xf>
    <xf numFmtId="0" fontId="9" fillId="0" borderId="19" xfId="1644" applyNumberFormat="1" applyFont="1" applyFill="1" applyBorder="1" applyAlignment="1" applyProtection="1">
      <alignment horizontal="center" vertical="center" wrapText="1"/>
      <protection/>
    </xf>
    <xf numFmtId="0" fontId="4" fillId="0" borderId="19" xfId="1645" applyFont="1" applyBorder="1" applyAlignment="1" applyProtection="1">
      <alignment horizontal="center" vertical="center" wrapText="1"/>
      <protection locked="0"/>
    </xf>
    <xf numFmtId="0" fontId="9" fillId="0" borderId="19" xfId="1644" applyFont="1" applyFill="1" applyBorder="1" applyAlignment="1">
      <alignment horizontal="center" vertical="center" wrapText="1"/>
      <protection/>
    </xf>
    <xf numFmtId="0" fontId="82" fillId="0" borderId="0" xfId="1644" applyFont="1" applyFill="1" applyAlignment="1">
      <alignment vertical="center"/>
      <protection/>
    </xf>
    <xf numFmtId="0" fontId="9" fillId="0" borderId="20" xfId="1644" applyFont="1" applyFill="1" applyBorder="1" applyAlignment="1">
      <alignment horizontal="center" vertical="center"/>
      <protection/>
    </xf>
    <xf numFmtId="49" fontId="9" fillId="0" borderId="20" xfId="1644" applyNumberFormat="1" applyFont="1" applyFill="1" applyBorder="1" applyAlignment="1">
      <alignment horizontal="center" vertical="center" wrapText="1"/>
      <protection/>
    </xf>
    <xf numFmtId="0" fontId="9" fillId="0" borderId="25" xfId="1644" applyFont="1" applyFill="1" applyBorder="1" applyAlignment="1">
      <alignment horizontal="left" vertical="center" wrapText="1"/>
      <protection/>
    </xf>
    <xf numFmtId="0" fontId="9" fillId="0" borderId="26" xfId="1644" applyFont="1" applyFill="1" applyBorder="1" applyAlignment="1">
      <alignment horizontal="left" vertical="center" wrapText="1"/>
      <protection/>
    </xf>
    <xf numFmtId="0" fontId="9" fillId="0" borderId="20" xfId="1644" applyNumberFormat="1" applyFont="1" applyFill="1" applyBorder="1" applyAlignment="1" applyProtection="1">
      <alignment horizontal="center" vertical="center" wrapText="1"/>
      <protection/>
    </xf>
    <xf numFmtId="0" fontId="4" fillId="0" borderId="20" xfId="1645" applyFont="1" applyBorder="1" applyAlignment="1" applyProtection="1">
      <alignment horizontal="center" vertical="center" wrapText="1"/>
      <protection locked="0"/>
    </xf>
    <xf numFmtId="0" fontId="9" fillId="0" borderId="20" xfId="1644" applyFont="1" applyFill="1" applyBorder="1" applyAlignment="1">
      <alignment horizontal="center" vertical="center" wrapText="1"/>
      <protection/>
    </xf>
    <xf numFmtId="14" fontId="9" fillId="0" borderId="20" xfId="1644" applyNumberFormat="1" applyFont="1" applyFill="1" applyBorder="1" applyAlignment="1">
      <alignment horizontal="center" vertical="center"/>
      <protection/>
    </xf>
    <xf numFmtId="0" fontId="9" fillId="0" borderId="21" xfId="1644" applyFont="1" applyFill="1" applyBorder="1" applyAlignment="1">
      <alignment horizontal="center" vertical="center"/>
      <protection/>
    </xf>
    <xf numFmtId="49" fontId="9" fillId="0" borderId="21" xfId="1644" applyNumberFormat="1" applyFont="1" applyFill="1" applyBorder="1" applyAlignment="1">
      <alignment horizontal="center" vertical="center" wrapText="1"/>
      <protection/>
    </xf>
    <xf numFmtId="0" fontId="9" fillId="0" borderId="27" xfId="1644" applyFont="1" applyFill="1" applyBorder="1" applyAlignment="1">
      <alignment horizontal="left" vertical="center" wrapText="1"/>
      <protection/>
    </xf>
    <xf numFmtId="0" fontId="9" fillId="0" borderId="28" xfId="1644" applyFont="1" applyFill="1" applyBorder="1" applyAlignment="1">
      <alignment horizontal="left" vertical="center" wrapText="1"/>
      <protection/>
    </xf>
    <xf numFmtId="0" fontId="9" fillId="0" borderId="21" xfId="1644" applyNumberFormat="1" applyFont="1" applyFill="1" applyBorder="1" applyAlignment="1" applyProtection="1">
      <alignment horizontal="center" vertical="center" wrapText="1"/>
      <protection/>
    </xf>
    <xf numFmtId="0" fontId="9" fillId="0" borderId="21" xfId="1644" applyFont="1" applyFill="1" applyBorder="1" applyAlignment="1">
      <alignment horizontal="center" vertical="center" wrapText="1"/>
      <protection/>
    </xf>
    <xf numFmtId="0" fontId="9" fillId="0" borderId="0" xfId="1644" applyFont="1" applyFill="1" applyAlignment="1">
      <alignment horizontal="center"/>
      <protection/>
    </xf>
    <xf numFmtId="0" fontId="82" fillId="0" borderId="0" xfId="1644" applyFont="1" applyFill="1" applyAlignment="1">
      <alignment horizontal="center" vertical="center"/>
      <protection/>
    </xf>
    <xf numFmtId="0" fontId="36" fillId="0" borderId="0" xfId="1644" applyFont="1" applyFill="1" applyAlignment="1">
      <alignment horizontal="center" wrapText="1"/>
      <protection/>
    </xf>
    <xf numFmtId="0" fontId="13" fillId="0" borderId="0" xfId="1644" applyFont="1" applyFill="1" applyBorder="1" applyProtection="1">
      <alignment/>
      <protection locked="0"/>
    </xf>
    <xf numFmtId="0" fontId="2" fillId="0" borderId="0" xfId="1644" applyFont="1" applyFill="1" applyAlignment="1" applyProtection="1">
      <alignment horizontal="right"/>
      <protection locked="0"/>
    </xf>
    <xf numFmtId="0" fontId="2" fillId="0" borderId="0" xfId="1644" applyFont="1" applyFill="1" applyAlignment="1" applyProtection="1">
      <alignment horizontal="center" vertical="center"/>
      <protection/>
    </xf>
    <xf numFmtId="0" fontId="9" fillId="0" borderId="0" xfId="1644" applyFont="1" applyFill="1" applyAlignment="1" applyProtection="1">
      <alignment vertical="center"/>
      <protection locked="0"/>
    </xf>
    <xf numFmtId="0" fontId="2" fillId="0" borderId="0" xfId="1644" applyFont="1" applyFill="1" applyAlignment="1" applyProtection="1">
      <alignment vertical="center"/>
      <protection locked="0"/>
    </xf>
    <xf numFmtId="0" fontId="9" fillId="0" borderId="0" xfId="1644" applyFont="1" applyFill="1" applyBorder="1" applyAlignment="1" applyProtection="1">
      <alignment horizontal="center"/>
      <protection locked="0"/>
    </xf>
    <xf numFmtId="0" fontId="13" fillId="0" borderId="0" xfId="1644" applyFont="1" applyFill="1" applyBorder="1" applyAlignment="1" applyProtection="1">
      <alignment wrapText="1"/>
      <protection locked="0"/>
    </xf>
    <xf numFmtId="0" fontId="2" fillId="0" borderId="0" xfId="1649" applyFont="1" applyFill="1" applyBorder="1" applyProtection="1">
      <alignment/>
      <protection locked="0"/>
    </xf>
    <xf numFmtId="0" fontId="9" fillId="0" borderId="0" xfId="1644" applyFont="1" applyFill="1" applyAlignment="1" applyProtection="1">
      <alignment horizontal="right"/>
      <protection locked="0"/>
    </xf>
    <xf numFmtId="0" fontId="9" fillId="0" borderId="0" xfId="1644" applyFont="1" applyFill="1" applyAlignment="1" applyProtection="1">
      <alignment horizontal="left"/>
      <protection locked="0"/>
    </xf>
    <xf numFmtId="0" fontId="2" fillId="0" borderId="0" xfId="1644" applyFont="1" applyFill="1" applyBorder="1" applyAlignment="1" applyProtection="1">
      <alignment horizontal="center"/>
      <protection/>
    </xf>
    <xf numFmtId="0" fontId="9" fillId="0" borderId="0" xfId="1644" applyFont="1" applyFill="1" applyProtection="1">
      <alignment/>
      <protection locked="0"/>
    </xf>
    <xf numFmtId="0" fontId="2" fillId="0" borderId="0" xfId="1644" applyFont="1" applyFill="1" applyAlignment="1" applyProtection="1">
      <alignment horizontal="center"/>
      <protection/>
    </xf>
    <xf numFmtId="0" fontId="4" fillId="0" borderId="0" xfId="1662" applyFont="1" applyFill="1" applyAlignment="1" applyProtection="1">
      <alignment horizontal="left"/>
      <protection locked="0"/>
    </xf>
    <xf numFmtId="0" fontId="12" fillId="0" borderId="0" xfId="1662" applyFont="1" applyFill="1" applyAlignment="1" applyProtection="1">
      <alignment horizontal="center"/>
      <protection locked="0"/>
    </xf>
    <xf numFmtId="0" fontId="9" fillId="0" borderId="0" xfId="1644" applyFont="1" applyFill="1" applyAlignment="1" applyProtection="1">
      <alignment horizontal="center"/>
      <protection locked="0"/>
    </xf>
    <xf numFmtId="0" fontId="2" fillId="0" borderId="0" xfId="1649" applyFont="1" applyFill="1" applyBorder="1" applyAlignment="1" applyProtection="1">
      <alignment horizontal="center" wrapText="1"/>
      <protection locked="0"/>
    </xf>
    <xf numFmtId="0" fontId="31" fillId="0" borderId="0" xfId="1644" applyFont="1" applyBorder="1" applyProtection="1">
      <alignment/>
      <protection locked="0"/>
    </xf>
    <xf numFmtId="0" fontId="32" fillId="0" borderId="0" xfId="1644" applyFont="1" applyBorder="1" applyProtection="1">
      <alignment/>
      <protection locked="0"/>
    </xf>
    <xf numFmtId="0" fontId="4" fillId="0" borderId="19" xfId="1644" applyFont="1" applyBorder="1" applyAlignment="1" applyProtection="1">
      <alignment horizontal="center" vertical="center"/>
      <protection locked="0"/>
    </xf>
    <xf numFmtId="0" fontId="9" fillId="0" borderId="19" xfId="1644" applyFont="1" applyBorder="1" applyAlignment="1">
      <alignment horizontal="center" vertical="center"/>
      <protection/>
    </xf>
    <xf numFmtId="0" fontId="10" fillId="0" borderId="29" xfId="1644" applyFont="1" applyBorder="1" applyAlignment="1">
      <alignment horizontal="center" vertical="center"/>
      <protection/>
    </xf>
    <xf numFmtId="0" fontId="10" fillId="0" borderId="30" xfId="1644" applyFont="1" applyBorder="1" applyAlignment="1">
      <alignment horizontal="left"/>
      <protection/>
    </xf>
    <xf numFmtId="0" fontId="10" fillId="0" borderId="31" xfId="1644" applyFont="1" applyBorder="1" applyAlignment="1">
      <alignment horizontal="left"/>
      <protection/>
    </xf>
    <xf numFmtId="0" fontId="10" fillId="0" borderId="29" xfId="1644" applyFont="1" applyBorder="1" applyAlignment="1">
      <alignment horizontal="center"/>
      <protection/>
    </xf>
    <xf numFmtId="0" fontId="4" fillId="0" borderId="20" xfId="1644" applyFont="1" applyBorder="1" applyAlignment="1" applyProtection="1">
      <alignment horizontal="center" vertical="center"/>
      <protection locked="0"/>
    </xf>
    <xf numFmtId="0" fontId="9" fillId="0" borderId="20" xfId="1644" applyFont="1" applyBorder="1" applyAlignment="1">
      <alignment horizontal="center" vertical="center"/>
      <protection/>
    </xf>
    <xf numFmtId="0" fontId="9" fillId="0" borderId="25" xfId="1644" applyFont="1" applyFill="1" applyBorder="1" applyAlignment="1">
      <alignment vertical="center"/>
      <protection/>
    </xf>
    <xf numFmtId="0" fontId="9" fillId="0" borderId="26" xfId="1644" applyFont="1" applyFill="1" applyBorder="1" applyAlignment="1">
      <alignment vertical="center"/>
      <protection/>
    </xf>
    <xf numFmtId="0" fontId="10" fillId="0" borderId="29" xfId="1644" applyFont="1" applyBorder="1" applyAlignment="1">
      <alignment horizontal="left"/>
      <protection/>
    </xf>
    <xf numFmtId="0" fontId="10" fillId="0" borderId="30" xfId="1644" applyFont="1" applyFill="1" applyBorder="1" applyAlignment="1">
      <alignment horizontal="left"/>
      <protection/>
    </xf>
    <xf numFmtId="0" fontId="10" fillId="0" borderId="31" xfId="1644" applyFont="1" applyFill="1" applyBorder="1" applyAlignment="1">
      <alignment horizontal="left"/>
      <protection/>
    </xf>
    <xf numFmtId="0" fontId="4" fillId="0" borderId="21" xfId="1644" applyFont="1" applyBorder="1" applyAlignment="1" applyProtection="1">
      <alignment horizontal="center" vertical="center"/>
      <protection locked="0"/>
    </xf>
    <xf numFmtId="0" fontId="9" fillId="0" borderId="27" xfId="1644" applyFont="1" applyBorder="1" applyAlignment="1">
      <alignment vertical="center"/>
      <protection/>
    </xf>
    <xf numFmtId="0" fontId="9" fillId="0" borderId="28" xfId="1644" applyFont="1" applyBorder="1" applyAlignment="1">
      <alignment vertical="center"/>
      <protection/>
    </xf>
    <xf numFmtId="0" fontId="4" fillId="0" borderId="0" xfId="1644" applyFont="1" applyProtection="1">
      <alignment/>
      <protection locked="0"/>
    </xf>
    <xf numFmtId="0" fontId="4" fillId="0" borderId="0" xfId="1644" applyFont="1" applyAlignment="1" applyProtection="1">
      <alignment horizontal="center"/>
      <protection locked="0"/>
    </xf>
    <xf numFmtId="0" fontId="11" fillId="0" borderId="0" xfId="1644" applyFont="1" applyBorder="1" applyAlignment="1" applyProtection="1">
      <alignment horizontal="center"/>
      <protection locked="0"/>
    </xf>
    <xf numFmtId="0" fontId="12" fillId="0" borderId="0" xfId="1644" applyFont="1" applyAlignment="1" applyProtection="1">
      <alignment horizontal="right"/>
      <protection locked="0"/>
    </xf>
    <xf numFmtId="0" fontId="4" fillId="0" borderId="0" xfId="1644" applyFont="1" applyAlignment="1" applyProtection="1">
      <alignment vertical="center"/>
      <protection locked="0"/>
    </xf>
    <xf numFmtId="0" fontId="12" fillId="0" borderId="0" xfId="1644" applyFont="1" applyAlignment="1" applyProtection="1">
      <alignment vertical="center"/>
      <protection locked="0"/>
    </xf>
    <xf numFmtId="0" fontId="12" fillId="0" borderId="0" xfId="1649" applyFont="1" applyBorder="1" applyProtection="1">
      <alignment/>
      <protection locked="0"/>
    </xf>
    <xf numFmtId="0" fontId="4" fillId="0" borderId="0" xfId="1644" applyFont="1" applyAlignment="1" applyProtection="1">
      <alignment horizontal="right"/>
      <protection locked="0"/>
    </xf>
    <xf numFmtId="0" fontId="4" fillId="0" borderId="0" xfId="1644" applyFont="1" applyAlignment="1" applyProtection="1">
      <alignment horizontal="left"/>
      <protection locked="0"/>
    </xf>
    <xf numFmtId="0" fontId="37" fillId="0" borderId="0" xfId="1649" applyFont="1" applyBorder="1" applyAlignment="1" applyProtection="1">
      <alignment horizontal="center"/>
      <protection locked="0"/>
    </xf>
    <xf numFmtId="0" fontId="31" fillId="0" borderId="0" xfId="1644" applyFont="1" applyBorder="1" applyAlignment="1" applyProtection="1">
      <alignment horizontal="center"/>
      <protection locked="0"/>
    </xf>
    <xf numFmtId="0" fontId="31" fillId="0" borderId="0" xfId="1644" applyFont="1" applyFill="1" applyBorder="1" applyProtection="1">
      <alignment/>
      <protection locked="0"/>
    </xf>
    <xf numFmtId="0" fontId="32" fillId="0" borderId="0" xfId="1644" applyFont="1" applyProtection="1">
      <alignment/>
      <protection locked="0"/>
    </xf>
    <xf numFmtId="49" fontId="32" fillId="0" borderId="0" xfId="1644" applyNumberFormat="1" applyFont="1" applyAlignment="1" applyProtection="1">
      <alignment horizontal="center"/>
      <protection locked="0"/>
    </xf>
    <xf numFmtId="0" fontId="31" fillId="0" borderId="0" xfId="1644" applyFont="1" applyBorder="1" applyAlignment="1" applyProtection="1">
      <alignment horizontal="left"/>
      <protection locked="0"/>
    </xf>
    <xf numFmtId="49" fontId="31" fillId="0" borderId="0" xfId="1644" applyNumberFormat="1" applyFont="1" applyBorder="1" applyAlignment="1" applyProtection="1">
      <alignment horizontal="center"/>
      <protection locked="0"/>
    </xf>
    <xf numFmtId="0" fontId="4" fillId="0" borderId="19" xfId="1644" applyFont="1" applyBorder="1" applyAlignment="1" applyProtection="1">
      <alignment horizontal="center" vertical="center" wrapText="1"/>
      <protection locked="0"/>
    </xf>
    <xf numFmtId="0" fontId="4" fillId="0" borderId="20" xfId="1644" applyFont="1" applyBorder="1" applyAlignment="1" applyProtection="1">
      <alignment horizontal="center" vertical="center" wrapText="1"/>
      <protection locked="0"/>
    </xf>
    <xf numFmtId="0" fontId="31" fillId="0" borderId="0" xfId="1645" applyFont="1" applyBorder="1" applyProtection="1">
      <alignment/>
      <protection locked="0"/>
    </xf>
    <xf numFmtId="0" fontId="12" fillId="0" borderId="0" xfId="1645" applyFont="1" applyAlignment="1" applyProtection="1">
      <alignment horizontal="right"/>
      <protection locked="0"/>
    </xf>
    <xf numFmtId="0" fontId="31" fillId="0" borderId="0" xfId="1645" applyFont="1" applyBorder="1" applyAlignment="1" applyProtection="1">
      <alignment horizontal="center"/>
      <protection locked="0"/>
    </xf>
    <xf numFmtId="0" fontId="4" fillId="0" borderId="0" xfId="1645" applyFont="1" applyAlignment="1" applyProtection="1">
      <alignment horizontal="right"/>
      <protection locked="0"/>
    </xf>
    <xf numFmtId="0" fontId="4" fillId="0" borderId="0" xfId="1645" applyFont="1" applyAlignment="1" applyProtection="1">
      <alignment horizontal="left"/>
      <protection locked="0"/>
    </xf>
    <xf numFmtId="0" fontId="32" fillId="0" borderId="0" xfId="1645" applyFont="1" applyBorder="1" applyProtection="1">
      <alignment/>
      <protection locked="0"/>
    </xf>
    <xf numFmtId="0" fontId="4" fillId="0" borderId="19" xfId="1645" applyFont="1" applyBorder="1" applyAlignment="1" applyProtection="1">
      <alignment horizontal="center" vertical="center" wrapText="1"/>
      <protection locked="0"/>
    </xf>
    <xf numFmtId="0" fontId="32" fillId="0" borderId="19" xfId="1645" applyFont="1" applyBorder="1" applyAlignment="1" applyProtection="1">
      <alignment horizontal="center" vertical="center"/>
      <protection locked="0"/>
    </xf>
    <xf numFmtId="0" fontId="35" fillId="0" borderId="23" xfId="1645" applyFont="1" applyFill="1" applyBorder="1" applyAlignment="1" applyProtection="1">
      <alignment horizontal="left" vertical="center" wrapText="1"/>
      <protection locked="0"/>
    </xf>
    <xf numFmtId="0" fontId="32" fillId="0" borderId="19" xfId="1645" applyFont="1" applyBorder="1" applyAlignment="1" applyProtection="1">
      <alignment horizontal="center" vertical="center" wrapText="1"/>
      <protection locked="0"/>
    </xf>
    <xf numFmtId="0" fontId="4" fillId="0" borderId="20" xfId="1645" applyFont="1" applyBorder="1" applyAlignment="1" applyProtection="1">
      <alignment horizontal="center" vertical="center" wrapText="1"/>
      <protection locked="0"/>
    </xf>
    <xf numFmtId="0" fontId="32" fillId="0" borderId="20" xfId="1645" applyFont="1" applyBorder="1" applyAlignment="1" applyProtection="1">
      <alignment horizontal="center" vertical="center"/>
      <protection locked="0"/>
    </xf>
    <xf numFmtId="0" fontId="35" fillId="0" borderId="25" xfId="1645" applyFont="1" applyFill="1" applyBorder="1" applyAlignment="1" applyProtection="1">
      <alignment horizontal="left" vertical="center" wrapText="1"/>
      <protection locked="0"/>
    </xf>
    <xf numFmtId="0" fontId="32" fillId="0" borderId="20" xfId="1645" applyFont="1" applyBorder="1" applyAlignment="1" applyProtection="1">
      <alignment horizontal="center" vertical="center" wrapText="1"/>
      <protection locked="0"/>
    </xf>
    <xf numFmtId="0" fontId="32" fillId="0" borderId="25" xfId="1645" applyFont="1" applyBorder="1" applyAlignment="1" applyProtection="1">
      <alignment horizontal="left" vertical="center"/>
      <protection locked="0"/>
    </xf>
    <xf numFmtId="0" fontId="35" fillId="0" borderId="20" xfId="1645" applyFont="1" applyFill="1" applyBorder="1" applyAlignment="1" applyProtection="1">
      <alignment horizontal="left" vertical="center" wrapText="1"/>
      <protection locked="0"/>
    </xf>
    <xf numFmtId="0" fontId="35" fillId="0" borderId="20" xfId="1645" applyFont="1" applyFill="1" applyBorder="1" applyAlignment="1" applyProtection="1">
      <alignment vertical="center" wrapText="1"/>
      <protection locked="0"/>
    </xf>
    <xf numFmtId="0" fontId="32" fillId="0" borderId="20" xfId="1645" applyFont="1" applyFill="1" applyBorder="1" applyAlignment="1" applyProtection="1">
      <alignment vertical="center"/>
      <protection locked="0"/>
    </xf>
    <xf numFmtId="0" fontId="4" fillId="0" borderId="21" xfId="1645" applyFont="1" applyBorder="1" applyAlignment="1" applyProtection="1">
      <alignment horizontal="center" vertical="center" wrapText="1"/>
      <protection locked="0"/>
    </xf>
    <xf numFmtId="0" fontId="32" fillId="0" borderId="21" xfId="1645" applyFont="1" applyBorder="1" applyAlignment="1" applyProtection="1">
      <alignment horizontal="center" vertical="center"/>
      <protection locked="0"/>
    </xf>
    <xf numFmtId="0" fontId="32" fillId="0" borderId="21" xfId="1645" applyFont="1" applyFill="1" applyBorder="1" applyAlignment="1" applyProtection="1">
      <alignment vertical="center"/>
      <protection locked="0"/>
    </xf>
    <xf numFmtId="0" fontId="32" fillId="0" borderId="21" xfId="1645" applyFont="1" applyBorder="1" applyAlignment="1" applyProtection="1">
      <alignment horizontal="center" vertical="center" wrapText="1"/>
      <protection locked="0"/>
    </xf>
    <xf numFmtId="0" fontId="82" fillId="0" borderId="0" xfId="1644">
      <alignment/>
      <protection/>
    </xf>
    <xf numFmtId="0" fontId="4" fillId="0" borderId="0" xfId="1645" applyFont="1" applyBorder="1" applyAlignment="1" applyProtection="1">
      <alignment horizontal="center" vertical="center" wrapText="1"/>
      <protection locked="0"/>
    </xf>
    <xf numFmtId="0" fontId="32" fillId="0" borderId="0" xfId="1645" applyFont="1" applyBorder="1" applyAlignment="1" applyProtection="1">
      <alignment horizontal="center" vertical="center"/>
      <protection locked="0"/>
    </xf>
    <xf numFmtId="0" fontId="12" fillId="0" borderId="0" xfId="1653" applyFont="1" applyAlignment="1" applyProtection="1">
      <alignment horizontal="center" vertical="center"/>
      <protection/>
    </xf>
    <xf numFmtId="0" fontId="38" fillId="0" borderId="0" xfId="1645" applyFont="1" applyProtection="1">
      <alignment/>
      <protection locked="0"/>
    </xf>
    <xf numFmtId="0" fontId="11" fillId="0" borderId="0" xfId="1645" applyFont="1" applyBorder="1" applyProtection="1">
      <alignment/>
      <protection locked="0"/>
    </xf>
    <xf numFmtId="0" fontId="12" fillId="0" borderId="0" xfId="1653" applyFont="1" applyFill="1" applyBorder="1" applyAlignment="1" applyProtection="1">
      <alignment horizontal="center"/>
      <protection/>
    </xf>
    <xf numFmtId="0" fontId="3" fillId="0" borderId="0" xfId="1645" applyProtection="1">
      <alignment/>
      <protection locked="0"/>
    </xf>
    <xf numFmtId="0" fontId="12" fillId="0" borderId="0" xfId="1653" applyFont="1" applyAlignment="1" applyProtection="1">
      <alignment horizontal="center"/>
      <protection/>
    </xf>
    <xf numFmtId="0" fontId="31" fillId="0" borderId="0" xfId="1645" applyFont="1" applyFill="1" applyBorder="1" applyProtection="1">
      <alignment/>
      <protection locked="0"/>
    </xf>
    <xf numFmtId="0" fontId="32" fillId="0" borderId="0" xfId="1645" applyFont="1" applyProtection="1">
      <alignment/>
      <protection locked="0"/>
    </xf>
    <xf numFmtId="0" fontId="31" fillId="0" borderId="0" xfId="1645" applyFont="1" applyBorder="1" applyAlignment="1" applyProtection="1">
      <alignment horizontal="left"/>
      <protection locked="0"/>
    </xf>
    <xf numFmtId="0" fontId="12" fillId="0" borderId="0" xfId="1647" applyFont="1" applyFill="1" applyBorder="1" applyAlignment="1" applyProtection="1">
      <alignment horizontal="center" vertical="center"/>
      <protection locked="0"/>
    </xf>
    <xf numFmtId="0" fontId="38" fillId="0" borderId="0" xfId="1647" applyFont="1" applyFill="1" applyBorder="1" applyAlignment="1" applyProtection="1">
      <alignment horizontal="center" vertical="center"/>
      <protection locked="0"/>
    </xf>
    <xf numFmtId="0" fontId="39" fillId="0" borderId="0" xfId="1647" applyFont="1" applyFill="1" applyBorder="1" applyAlignment="1" applyProtection="1">
      <alignment horizontal="center" vertical="center"/>
      <protection locked="0"/>
    </xf>
    <xf numFmtId="0" fontId="5" fillId="0" borderId="0" xfId="1647" applyFont="1" applyFill="1" applyBorder="1" applyAlignment="1" applyProtection="1">
      <alignment horizontal="center" vertical="top"/>
      <protection locked="0"/>
    </xf>
    <xf numFmtId="0" fontId="32" fillId="0" borderId="0" xfId="1644" applyFont="1" applyFill="1" applyProtection="1">
      <alignment/>
      <protection locked="0"/>
    </xf>
    <xf numFmtId="0" fontId="40" fillId="0" borderId="0" xfId="1644" applyFont="1" applyFill="1" applyBorder="1" applyAlignment="1" applyProtection="1">
      <alignment horizontal="center" vertical="center" wrapText="1"/>
      <protection locked="0"/>
    </xf>
    <xf numFmtId="0" fontId="9" fillId="0" borderId="23" xfId="1644" applyFont="1" applyFill="1" applyBorder="1" applyAlignment="1" applyProtection="1">
      <alignment vertical="center" wrapText="1"/>
      <protection/>
    </xf>
    <xf numFmtId="0" fontId="9" fillId="0" borderId="24" xfId="1644" applyFont="1" applyFill="1" applyBorder="1" applyAlignment="1" applyProtection="1">
      <alignment vertical="center" wrapText="1"/>
      <protection/>
    </xf>
    <xf numFmtId="0" fontId="32" fillId="0" borderId="0" xfId="1644" applyFont="1" applyBorder="1" applyProtection="1">
      <alignment/>
      <protection locked="0"/>
    </xf>
    <xf numFmtId="0" fontId="32" fillId="0" borderId="19" xfId="1644" applyFont="1" applyBorder="1" applyAlignment="1" applyProtection="1">
      <alignment horizontal="center" vertical="center" wrapText="1"/>
      <protection locked="0"/>
    </xf>
    <xf numFmtId="0" fontId="32" fillId="0" borderId="32" xfId="1644" applyFont="1" applyBorder="1" applyProtection="1">
      <alignment/>
      <protection locked="0"/>
    </xf>
    <xf numFmtId="0" fontId="9" fillId="0" borderId="25" xfId="1644" applyFont="1" applyFill="1" applyBorder="1" applyAlignment="1" applyProtection="1">
      <alignment vertical="center" wrapText="1"/>
      <protection/>
    </xf>
    <xf numFmtId="0" fontId="9" fillId="0" borderId="26" xfId="1644" applyFont="1" applyFill="1" applyBorder="1" applyAlignment="1" applyProtection="1">
      <alignment vertical="center" wrapText="1"/>
      <protection/>
    </xf>
    <xf numFmtId="0" fontId="32" fillId="0" borderId="20" xfId="1644" applyFont="1" applyBorder="1" applyAlignment="1" applyProtection="1">
      <alignment horizontal="center" vertical="center" wrapText="1"/>
      <protection locked="0"/>
    </xf>
    <xf numFmtId="0" fontId="32" fillId="0" borderId="0" xfId="1644" applyFont="1" applyBorder="1" applyAlignment="1" applyProtection="1">
      <alignment horizontal="center" vertical="center" wrapText="1"/>
      <protection locked="0"/>
    </xf>
    <xf numFmtId="0" fontId="32" fillId="0" borderId="20" xfId="1644" applyFont="1" applyBorder="1" applyAlignment="1" applyProtection="1">
      <alignment horizontal="center" vertical="center" wrapText="1"/>
      <protection locked="0"/>
    </xf>
    <xf numFmtId="0" fontId="32" fillId="0" borderId="0" xfId="1644" applyFont="1" applyBorder="1" applyAlignment="1" applyProtection="1">
      <alignment horizontal="center" vertical="center" wrapText="1"/>
      <protection locked="0"/>
    </xf>
    <xf numFmtId="0" fontId="9" fillId="0" borderId="27" xfId="1644" applyFont="1" applyFill="1" applyBorder="1" applyAlignment="1" applyProtection="1">
      <alignment vertical="center" wrapText="1"/>
      <protection/>
    </xf>
    <xf numFmtId="0" fontId="9" fillId="0" borderId="28" xfId="1644" applyFont="1" applyFill="1" applyBorder="1" applyAlignment="1" applyProtection="1">
      <alignment vertical="center" wrapText="1"/>
      <protection/>
    </xf>
    <xf numFmtId="0" fontId="9" fillId="0" borderId="33" xfId="1644" applyFont="1" applyFill="1" applyBorder="1" applyAlignment="1" applyProtection="1">
      <alignment vertical="center" wrapText="1"/>
      <protection/>
    </xf>
    <xf numFmtId="0" fontId="9" fillId="0" borderId="34" xfId="1644" applyFont="1" applyFill="1" applyBorder="1" applyAlignment="1" applyProtection="1">
      <alignment vertical="center" wrapText="1"/>
      <protection/>
    </xf>
    <xf numFmtId="0" fontId="9" fillId="0" borderId="22" xfId="1644" applyNumberFormat="1" applyFont="1" applyFill="1" applyBorder="1" applyAlignment="1" applyProtection="1">
      <alignment horizontal="center" vertical="center" wrapText="1"/>
      <protection/>
    </xf>
    <xf numFmtId="0" fontId="4" fillId="0" borderId="21" xfId="1644" applyFont="1" applyBorder="1" applyAlignment="1" applyProtection="1">
      <alignment horizontal="center" vertical="center" wrapText="1"/>
      <protection locked="0"/>
    </xf>
    <xf numFmtId="0" fontId="82" fillId="0" borderId="21" xfId="1644" applyBorder="1">
      <alignment/>
      <protection/>
    </xf>
    <xf numFmtId="0" fontId="32" fillId="0" borderId="21" xfId="1644" applyFont="1" applyBorder="1" applyAlignment="1" applyProtection="1">
      <alignment horizontal="center" vertical="center" wrapText="1"/>
      <protection locked="0"/>
    </xf>
    <xf numFmtId="0" fontId="32" fillId="0" borderId="35" xfId="1644" applyFont="1" applyBorder="1" applyProtection="1">
      <alignment/>
      <protection locked="0"/>
    </xf>
    <xf numFmtId="0" fontId="32" fillId="0" borderId="0" xfId="1644" applyFont="1" applyBorder="1" applyAlignment="1" applyProtection="1">
      <alignment horizontal="center" vertical="center"/>
      <protection locked="0"/>
    </xf>
    <xf numFmtId="0" fontId="31" fillId="0" borderId="0" xfId="1645" applyFont="1" applyBorder="1" applyProtection="1">
      <alignment/>
      <protection locked="0"/>
    </xf>
    <xf numFmtId="0" fontId="32" fillId="0" borderId="0" xfId="1645" applyFont="1" applyBorder="1" applyProtection="1">
      <alignment/>
      <protection locked="0"/>
    </xf>
    <xf numFmtId="0" fontId="9" fillId="0" borderId="21" xfId="1644" applyFont="1" applyBorder="1" applyAlignment="1">
      <alignment horizontal="center" vertical="center"/>
      <protection/>
    </xf>
    <xf numFmtId="0" fontId="31" fillId="0" borderId="0" xfId="1645" applyFont="1" applyBorder="1" applyAlignment="1" applyProtection="1">
      <alignment horizontal="center"/>
      <protection locked="0"/>
    </xf>
    <xf numFmtId="0" fontId="31" fillId="0" borderId="0" xfId="1645" applyFont="1" applyFill="1" applyBorder="1" applyProtection="1">
      <alignment/>
      <protection locked="0"/>
    </xf>
    <xf numFmtId="0" fontId="32" fillId="0" borderId="0" xfId="1645" applyFont="1" applyProtection="1">
      <alignment/>
      <protection locked="0"/>
    </xf>
    <xf numFmtId="49" fontId="32" fillId="0" borderId="0" xfId="1645" applyNumberFormat="1" applyFont="1" applyAlignment="1" applyProtection="1">
      <alignment horizontal="center"/>
      <protection locked="0"/>
    </xf>
    <xf numFmtId="0" fontId="4" fillId="0" borderId="0" xfId="1645" applyFont="1" applyBorder="1" applyAlignment="1" applyProtection="1">
      <alignment horizontal="center" vertical="center"/>
      <protection locked="0"/>
    </xf>
    <xf numFmtId="0" fontId="4" fillId="0" borderId="0" xfId="1645" applyFont="1" applyAlignment="1" applyProtection="1">
      <alignment horizontal="center"/>
      <protection locked="0"/>
    </xf>
    <xf numFmtId="0" fontId="31" fillId="0" borderId="0" xfId="1645" applyFont="1" applyBorder="1" applyAlignment="1" applyProtection="1">
      <alignment horizontal="left"/>
      <protection locked="0"/>
    </xf>
    <xf numFmtId="49" fontId="31" fillId="0" borderId="0" xfId="1645" applyNumberFormat="1" applyFont="1" applyBorder="1" applyAlignment="1" applyProtection="1">
      <alignment horizontal="center"/>
      <protection locked="0"/>
    </xf>
    <xf numFmtId="0" fontId="7" fillId="0" borderId="19" xfId="1645" applyFont="1" applyBorder="1" applyAlignment="1" applyProtection="1">
      <alignment horizontal="center" vertical="center" wrapText="1"/>
      <protection locked="0"/>
    </xf>
    <xf numFmtId="0" fontId="43" fillId="55" borderId="0" xfId="1645" applyFont="1" applyFill="1" applyBorder="1" applyAlignment="1" applyProtection="1">
      <alignment horizontal="center"/>
      <protection locked="0"/>
    </xf>
    <xf numFmtId="0" fontId="7" fillId="0" borderId="19" xfId="1645" applyFont="1" applyBorder="1" applyAlignment="1" applyProtection="1">
      <alignment horizontal="center" vertical="center"/>
      <protection locked="0"/>
    </xf>
    <xf numFmtId="0" fontId="10" fillId="0" borderId="36" xfId="1645" applyFont="1" applyFill="1" applyBorder="1" applyAlignment="1" applyProtection="1">
      <alignment vertical="center" wrapText="1"/>
      <protection locked="0"/>
    </xf>
    <xf numFmtId="0" fontId="10" fillId="0" borderId="37" xfId="1645" applyFont="1" applyFill="1" applyBorder="1" applyAlignment="1" applyProtection="1">
      <alignment vertical="center" wrapText="1"/>
      <protection locked="0"/>
    </xf>
    <xf numFmtId="0" fontId="10" fillId="0" borderId="20" xfId="1644" applyFont="1" applyFill="1" applyBorder="1" applyAlignment="1" applyProtection="1">
      <alignment horizontal="center" vertical="center" wrapText="1"/>
      <protection/>
    </xf>
    <xf numFmtId="0" fontId="10" fillId="0" borderId="38" xfId="1645" applyFont="1" applyFill="1" applyBorder="1" applyAlignment="1" applyProtection="1">
      <alignment vertical="center" wrapText="1"/>
      <protection locked="0"/>
    </xf>
    <xf numFmtId="0" fontId="10" fillId="0" borderId="39" xfId="1645" applyFont="1" applyFill="1" applyBorder="1" applyAlignment="1" applyProtection="1">
      <alignment vertical="center" wrapText="1"/>
      <protection locked="0"/>
    </xf>
    <xf numFmtId="0" fontId="10" fillId="0" borderId="25" xfId="1644" applyFont="1" applyFill="1" applyBorder="1" applyAlignment="1" applyProtection="1">
      <alignment vertical="center" wrapText="1"/>
      <protection/>
    </xf>
    <xf numFmtId="0" fontId="10" fillId="0" borderId="26" xfId="1644" applyFont="1" applyFill="1" applyBorder="1" applyAlignment="1" applyProtection="1">
      <alignment vertical="center" wrapText="1"/>
      <protection/>
    </xf>
    <xf numFmtId="1" fontId="9" fillId="0" borderId="20" xfId="1644" applyNumberFormat="1" applyFont="1" applyFill="1" applyBorder="1" applyAlignment="1">
      <alignment horizontal="center" vertical="center" shrinkToFit="1"/>
      <protection/>
    </xf>
    <xf numFmtId="0" fontId="10" fillId="0" borderId="25" xfId="1644" applyFont="1" applyFill="1" applyBorder="1" applyAlignment="1" applyProtection="1">
      <alignment vertical="center" wrapText="1"/>
      <protection/>
    </xf>
    <xf numFmtId="0" fontId="10" fillId="0" borderId="26" xfId="1644" applyFont="1" applyFill="1" applyBorder="1" applyAlignment="1" applyProtection="1">
      <alignment vertical="center" wrapText="1"/>
      <protection/>
    </xf>
    <xf numFmtId="0" fontId="10" fillId="0" borderId="25" xfId="1644" applyFont="1" applyFill="1" applyBorder="1" applyAlignment="1">
      <alignment vertical="center"/>
      <protection/>
    </xf>
    <xf numFmtId="0" fontId="10" fillId="0" borderId="26" xfId="1644" applyFont="1" applyFill="1" applyBorder="1" applyAlignment="1">
      <alignment vertical="center"/>
      <protection/>
    </xf>
    <xf numFmtId="1" fontId="9" fillId="0" borderId="21" xfId="1644" applyNumberFormat="1" applyFont="1" applyFill="1" applyBorder="1" applyAlignment="1">
      <alignment horizontal="center" vertical="center" shrinkToFit="1"/>
      <protection/>
    </xf>
    <xf numFmtId="0" fontId="10" fillId="0" borderId="21" xfId="1644" applyFont="1" applyFill="1" applyBorder="1" applyAlignment="1" applyProtection="1">
      <alignment horizontal="center" vertical="center" wrapText="1"/>
      <protection/>
    </xf>
    <xf numFmtId="0" fontId="10" fillId="0" borderId="27" xfId="1644" applyFont="1" applyFill="1" applyBorder="1" applyAlignment="1" applyProtection="1">
      <alignment vertical="center" wrapText="1"/>
      <protection/>
    </xf>
    <xf numFmtId="0" fontId="10" fillId="0" borderId="28" xfId="1644" applyFont="1" applyFill="1" applyBorder="1" applyAlignment="1" applyProtection="1">
      <alignment vertical="center" wrapText="1"/>
      <protection/>
    </xf>
    <xf numFmtId="49" fontId="32" fillId="0" borderId="0" xfId="1645" applyNumberFormat="1" applyFont="1" applyAlignment="1" applyProtection="1">
      <alignment horizontal="center"/>
      <protection locked="0"/>
    </xf>
    <xf numFmtId="49" fontId="31" fillId="0" borderId="0" xfId="1645" applyNumberFormat="1" applyFont="1" applyBorder="1" applyAlignment="1" applyProtection="1">
      <alignment horizontal="center"/>
      <protection locked="0"/>
    </xf>
    <xf numFmtId="0" fontId="10" fillId="0" borderId="29" xfId="1651" applyFont="1" applyFill="1" applyBorder="1" applyAlignment="1">
      <alignment horizontal="center" vertical="center"/>
      <protection/>
    </xf>
    <xf numFmtId="0" fontId="10" fillId="0" borderId="30" xfId="1651" applyFont="1" applyFill="1" applyBorder="1" applyAlignment="1">
      <alignment vertical="center"/>
      <protection/>
    </xf>
    <xf numFmtId="0" fontId="10" fillId="0" borderId="31" xfId="1651" applyFont="1" applyFill="1" applyBorder="1" applyAlignment="1">
      <alignment vertical="center"/>
      <protection/>
    </xf>
    <xf numFmtId="0" fontId="44" fillId="0" borderId="29" xfId="1655" applyFont="1" applyFill="1" applyBorder="1" applyAlignment="1">
      <alignment horizontal="center" vertical="center" wrapText="1"/>
      <protection/>
    </xf>
    <xf numFmtId="0" fontId="43" fillId="55" borderId="0" xfId="1645" applyFont="1" applyFill="1" applyBorder="1" applyAlignment="1" applyProtection="1">
      <alignment horizontal="center" vertical="center"/>
      <protection locked="0"/>
    </xf>
    <xf numFmtId="2" fontId="44" fillId="0" borderId="29" xfId="1655" applyNumberFormat="1" applyFont="1" applyFill="1" applyBorder="1" applyAlignment="1">
      <alignment horizontal="center" vertical="center" wrapText="1"/>
      <protection/>
    </xf>
    <xf numFmtId="0" fontId="9" fillId="0" borderId="21" xfId="1644" applyFont="1" applyBorder="1" applyAlignment="1">
      <alignment vertical="center"/>
      <protection/>
    </xf>
    <xf numFmtId="0" fontId="31" fillId="0" borderId="0" xfId="1662" applyFont="1" applyFill="1" applyBorder="1" applyProtection="1">
      <alignment/>
      <protection locked="0"/>
    </xf>
    <xf numFmtId="0" fontId="12" fillId="0" borderId="29" xfId="1662" applyFont="1" applyFill="1" applyBorder="1" applyAlignment="1" applyProtection="1">
      <alignment horizontal="center" vertical="center"/>
      <protection locked="0"/>
    </xf>
    <xf numFmtId="49" fontId="12" fillId="0" borderId="29" xfId="1662" applyNumberFormat="1" applyFont="1" applyFill="1" applyBorder="1" applyAlignment="1" applyProtection="1">
      <alignment horizontal="center" vertical="center" wrapText="1"/>
      <protection locked="0"/>
    </xf>
    <xf numFmtId="0" fontId="12" fillId="0" borderId="29" xfId="1645" applyFont="1" applyFill="1" applyBorder="1" applyAlignment="1" applyProtection="1">
      <alignment horizontal="center" vertical="center" wrapText="1"/>
      <protection locked="0"/>
    </xf>
    <xf numFmtId="0" fontId="12" fillId="0" borderId="29" xfId="1662" applyFont="1" applyFill="1" applyBorder="1" applyAlignment="1" applyProtection="1">
      <alignment horizontal="center" vertical="center" wrapText="1"/>
      <protection locked="0"/>
    </xf>
    <xf numFmtId="0" fontId="41" fillId="0" borderId="0" xfId="1662" applyFont="1" applyFill="1" applyBorder="1" applyProtection="1">
      <alignment/>
      <protection locked="0"/>
    </xf>
    <xf numFmtId="0" fontId="31" fillId="0" borderId="0" xfId="1662" applyFont="1" applyFill="1" applyBorder="1" applyAlignment="1" applyProtection="1">
      <alignment horizontal="center"/>
      <protection locked="0"/>
    </xf>
    <xf numFmtId="0" fontId="31" fillId="0" borderId="0" xfId="1662" applyFont="1" applyFill="1" applyBorder="1" applyAlignment="1" applyProtection="1">
      <alignment horizontal="left"/>
      <protection locked="0"/>
    </xf>
    <xf numFmtId="49" fontId="32" fillId="0" borderId="0" xfId="1662" applyNumberFormat="1" applyFont="1" applyFill="1" applyAlignment="1" applyProtection="1">
      <alignment horizontal="center"/>
      <protection locked="0"/>
    </xf>
    <xf numFmtId="0" fontId="31" fillId="0" borderId="0" xfId="1662" applyFont="1" applyFill="1" applyBorder="1" applyAlignment="1" applyProtection="1">
      <alignment horizontal="center" vertical="center"/>
      <protection locked="0"/>
    </xf>
    <xf numFmtId="0" fontId="12" fillId="0" borderId="0" xfId="1662" applyFont="1" applyFill="1" applyAlignment="1" applyProtection="1">
      <alignment horizontal="center" vertical="center"/>
      <protection/>
    </xf>
    <xf numFmtId="0" fontId="4" fillId="0" borderId="0" xfId="1662" applyFont="1" applyFill="1" applyAlignment="1" applyProtection="1">
      <alignment horizontal="center"/>
      <protection locked="0"/>
    </xf>
    <xf numFmtId="0" fontId="12" fillId="0" borderId="0" xfId="1662" applyFont="1" applyFill="1" applyAlignment="1" applyProtection="1">
      <alignment horizontal="center" vertical="center"/>
      <protection locked="0"/>
    </xf>
    <xf numFmtId="49" fontId="31" fillId="0" borderId="0" xfId="1662" applyNumberFormat="1" applyFont="1" applyFill="1" applyBorder="1" applyAlignment="1" applyProtection="1">
      <alignment horizontal="center"/>
      <protection locked="0"/>
    </xf>
    <xf numFmtId="0" fontId="31" fillId="0" borderId="0" xfId="1651" applyFont="1" applyFill="1" applyBorder="1" applyProtection="1">
      <alignment/>
      <protection locked="0"/>
    </xf>
    <xf numFmtId="0" fontId="41" fillId="0" borderId="0" xfId="1651" applyFont="1" applyFill="1" applyBorder="1" applyProtection="1">
      <alignment/>
      <protection locked="0"/>
    </xf>
    <xf numFmtId="0" fontId="31" fillId="0" borderId="0" xfId="1651" applyFont="1" applyFill="1" applyBorder="1" applyAlignment="1" applyProtection="1">
      <alignment horizontal="center"/>
      <protection locked="0"/>
    </xf>
    <xf numFmtId="0" fontId="32" fillId="0" borderId="0" xfId="1651" applyFont="1" applyFill="1" applyProtection="1">
      <alignment/>
      <protection locked="0"/>
    </xf>
    <xf numFmtId="49" fontId="32" fillId="0" borderId="0" xfId="1651" applyNumberFormat="1" applyFont="1" applyFill="1" applyAlignment="1" applyProtection="1">
      <alignment horizontal="center"/>
      <protection locked="0"/>
    </xf>
    <xf numFmtId="0" fontId="31" fillId="0" borderId="0" xfId="1651" applyFont="1" applyFill="1" applyBorder="1" applyAlignment="1" applyProtection="1">
      <alignment horizontal="center" vertical="center"/>
      <protection locked="0"/>
    </xf>
    <xf numFmtId="0" fontId="32" fillId="0" borderId="0" xfId="1651" applyFont="1" applyFill="1" applyBorder="1" applyAlignment="1" applyProtection="1">
      <alignment horizontal="center" vertical="center"/>
      <protection locked="0"/>
    </xf>
    <xf numFmtId="0" fontId="31" fillId="0" borderId="0" xfId="1651" applyFont="1" applyFill="1" applyBorder="1" applyAlignment="1" applyProtection="1">
      <alignment horizontal="left"/>
      <protection locked="0"/>
    </xf>
    <xf numFmtId="49" fontId="31" fillId="0" borderId="0" xfId="1651" applyNumberFormat="1" applyFont="1" applyFill="1" applyBorder="1" applyAlignment="1" applyProtection="1">
      <alignment horizontal="center"/>
      <protection locked="0"/>
    </xf>
    <xf numFmtId="0" fontId="31" fillId="0" borderId="0" xfId="1662" applyFont="1" applyFill="1" applyBorder="1" applyProtection="1">
      <alignment/>
      <protection locked="0"/>
    </xf>
    <xf numFmtId="0" fontId="41" fillId="0" borderId="0" xfId="1662" applyFont="1" applyFill="1" applyBorder="1" applyAlignment="1" applyProtection="1">
      <alignment vertical="center"/>
      <protection locked="0"/>
    </xf>
    <xf numFmtId="0" fontId="31" fillId="0" borderId="0" xfId="1662" applyFont="1" applyFill="1" applyBorder="1" applyAlignment="1" applyProtection="1">
      <alignment horizontal="center"/>
      <protection locked="0"/>
    </xf>
    <xf numFmtId="0" fontId="31" fillId="0" borderId="0" xfId="1662" applyFont="1" applyFill="1" applyBorder="1" applyAlignment="1" applyProtection="1">
      <alignment horizontal="left"/>
      <protection locked="0"/>
    </xf>
    <xf numFmtId="49" fontId="32" fillId="0" borderId="0" xfId="1662" applyNumberFormat="1" applyFont="1" applyFill="1" applyAlignment="1" applyProtection="1">
      <alignment horizontal="center"/>
      <protection locked="0"/>
    </xf>
    <xf numFmtId="0" fontId="31" fillId="0" borderId="0" xfId="1662" applyFont="1" applyFill="1" applyBorder="1" applyAlignment="1" applyProtection="1">
      <alignment horizontal="center" vertical="center"/>
      <protection locked="0"/>
    </xf>
    <xf numFmtId="0" fontId="32" fillId="0" borderId="0" xfId="1662" applyFont="1" applyFill="1" applyBorder="1" applyAlignment="1" applyProtection="1">
      <alignment horizontal="center"/>
      <protection locked="0"/>
    </xf>
    <xf numFmtId="0" fontId="32" fillId="0" borderId="0" xfId="1662" applyFont="1" applyFill="1" applyBorder="1" applyAlignment="1" applyProtection="1">
      <alignment horizontal="center" vertical="center"/>
      <protection locked="0"/>
    </xf>
    <xf numFmtId="49" fontId="31" fillId="0" borderId="0" xfId="1662" applyNumberFormat="1" applyFont="1" applyFill="1" applyBorder="1" applyAlignment="1" applyProtection="1">
      <alignment horizontal="center"/>
      <protection locked="0"/>
    </xf>
    <xf numFmtId="0" fontId="88" fillId="0" borderId="0" xfId="1643" applyFont="1" applyFill="1" applyBorder="1" applyProtection="1">
      <alignment/>
      <protection locked="0"/>
    </xf>
    <xf numFmtId="0" fontId="89" fillId="0" borderId="0" xfId="1646" applyFont="1" applyFill="1" applyProtection="1">
      <alignment/>
      <protection locked="0"/>
    </xf>
    <xf numFmtId="0" fontId="89" fillId="0" borderId="0" xfId="1646" applyFont="1" applyFill="1" applyAlignment="1" applyProtection="1">
      <alignment horizontal="center"/>
      <protection locked="0"/>
    </xf>
    <xf numFmtId="0" fontId="89" fillId="0" borderId="0" xfId="1646" applyFont="1" applyFill="1" applyAlignment="1" applyProtection="1">
      <alignment horizontal="left"/>
      <protection locked="0"/>
    </xf>
    <xf numFmtId="49" fontId="89" fillId="0" borderId="0" xfId="1646" applyNumberFormat="1" applyFont="1" applyFill="1" applyAlignment="1" applyProtection="1">
      <alignment horizontal="center"/>
      <protection locked="0"/>
    </xf>
    <xf numFmtId="0" fontId="89" fillId="0" borderId="0" xfId="1646" applyFont="1" applyFill="1" applyAlignment="1" applyProtection="1">
      <alignment horizontal="center" vertical="center"/>
      <protection locked="0"/>
    </xf>
    <xf numFmtId="0" fontId="83" fillId="0" borderId="0" xfId="1646" applyFont="1" applyFill="1" applyAlignment="1" applyProtection="1">
      <alignment horizontal="center"/>
      <protection locked="0"/>
    </xf>
    <xf numFmtId="0" fontId="90" fillId="0" borderId="0" xfId="1643" applyFont="1" applyFill="1" applyBorder="1" applyProtection="1">
      <alignment/>
      <protection locked="0"/>
    </xf>
    <xf numFmtId="0" fontId="88" fillId="0" borderId="0" xfId="1643" applyFont="1" applyFill="1" applyBorder="1" applyAlignment="1" applyProtection="1">
      <alignment horizontal="center"/>
      <protection locked="0"/>
    </xf>
    <xf numFmtId="49" fontId="91" fillId="0" borderId="0" xfId="1643" applyNumberFormat="1" applyFont="1" applyFill="1" applyAlignment="1" applyProtection="1">
      <alignment horizontal="center"/>
      <protection locked="0"/>
    </xf>
    <xf numFmtId="0" fontId="92" fillId="0" borderId="0" xfId="1643" applyFont="1" applyFill="1" applyBorder="1" applyAlignment="1" applyProtection="1">
      <alignment horizontal="center"/>
      <protection locked="0"/>
    </xf>
    <xf numFmtId="0" fontId="88" fillId="0" borderId="0" xfId="1662" applyFont="1" applyFill="1" applyBorder="1" applyProtection="1">
      <alignment/>
      <protection locked="0"/>
    </xf>
    <xf numFmtId="0" fontId="93" fillId="0" borderId="0" xfId="1662" applyFont="1" applyFill="1" applyAlignment="1" applyProtection="1">
      <alignment horizontal="center"/>
      <protection locked="0"/>
    </xf>
    <xf numFmtId="0" fontId="93" fillId="0" borderId="0" xfId="1662" applyFont="1" applyFill="1" applyAlignment="1" applyProtection="1">
      <alignment horizontal="center" vertical="center"/>
      <protection/>
    </xf>
    <xf numFmtId="0" fontId="89" fillId="0" borderId="0" xfId="1662" applyFont="1" applyFill="1" applyAlignment="1" applyProtection="1">
      <alignment horizontal="left"/>
      <protection locked="0"/>
    </xf>
    <xf numFmtId="0" fontId="88" fillId="0" borderId="0" xfId="1662" applyFont="1" applyFill="1" applyBorder="1" applyAlignment="1" applyProtection="1">
      <alignment horizontal="center"/>
      <protection locked="0"/>
    </xf>
    <xf numFmtId="0" fontId="92" fillId="0" borderId="0" xfId="1662" applyFont="1" applyFill="1" applyBorder="1" applyAlignment="1" applyProtection="1">
      <alignment horizontal="center" vertical="center"/>
      <protection locked="0"/>
    </xf>
    <xf numFmtId="0" fontId="89" fillId="0" borderId="0" xfId="1662" applyFont="1" applyFill="1" applyAlignment="1" applyProtection="1">
      <alignment horizontal="center"/>
      <protection locked="0"/>
    </xf>
    <xf numFmtId="0" fontId="93" fillId="0" borderId="0" xfId="1662" applyFont="1" applyFill="1" applyAlignment="1" applyProtection="1">
      <alignment horizontal="center" vertical="center"/>
      <protection locked="0"/>
    </xf>
    <xf numFmtId="49" fontId="88" fillId="0" borderId="0" xfId="1643" applyNumberFormat="1" applyFont="1" applyFill="1" applyBorder="1" applyAlignment="1" applyProtection="1">
      <alignment horizontal="center"/>
      <protection locked="0"/>
    </xf>
    <xf numFmtId="0" fontId="10" fillId="0" borderId="0" xfId="1644" applyFont="1">
      <alignment/>
      <protection/>
    </xf>
    <xf numFmtId="0" fontId="9" fillId="0" borderId="0" xfId="1644" applyFont="1" applyBorder="1" applyAlignment="1">
      <alignment horizontal="center" vertical="center" wrapText="1"/>
      <protection/>
    </xf>
    <xf numFmtId="0" fontId="9" fillId="0" borderId="0" xfId="1644" applyFont="1" applyBorder="1" applyAlignment="1">
      <alignment vertical="center" wrapText="1"/>
      <protection/>
    </xf>
    <xf numFmtId="0" fontId="9" fillId="0" borderId="0" xfId="1644" applyFont="1" applyBorder="1" applyAlignment="1">
      <alignment horizontal="left" vertical="center" wrapText="1"/>
      <protection/>
    </xf>
    <xf numFmtId="14" fontId="9" fillId="0" borderId="0" xfId="1644" applyNumberFormat="1" applyFont="1" applyBorder="1" applyAlignment="1">
      <alignment horizontal="center" vertical="center" wrapText="1"/>
      <protection/>
    </xf>
    <xf numFmtId="0" fontId="4" fillId="0" borderId="0" xfId="1645" applyFont="1" applyBorder="1" applyAlignment="1" applyProtection="1">
      <alignment horizontal="center" vertical="center" wrapText="1"/>
      <protection/>
    </xf>
    <xf numFmtId="0" fontId="4" fillId="0" borderId="0" xfId="1645" applyFont="1" applyBorder="1" applyProtection="1">
      <alignment/>
      <protection locked="0"/>
    </xf>
    <xf numFmtId="0" fontId="4" fillId="0" borderId="0" xfId="1645" applyFont="1" applyBorder="1" applyAlignment="1" applyProtection="1">
      <alignment horizontal="center"/>
      <protection locked="0"/>
    </xf>
    <xf numFmtId="0" fontId="4" fillId="0" borderId="0" xfId="1645" applyFont="1" applyFill="1" applyBorder="1" applyProtection="1">
      <alignment/>
      <protection locked="0"/>
    </xf>
    <xf numFmtId="0" fontId="4" fillId="0" borderId="0" xfId="1645" applyFont="1" applyAlignment="1" applyProtection="1">
      <alignment horizontal="left"/>
      <protection locked="0"/>
    </xf>
    <xf numFmtId="49" fontId="4" fillId="0" borderId="0" xfId="1645" applyNumberFormat="1" applyFont="1" applyAlignment="1" applyProtection="1">
      <alignment horizontal="center"/>
      <protection locked="0"/>
    </xf>
    <xf numFmtId="0" fontId="10" fillId="0" borderId="0" xfId="1644" applyFont="1" applyAlignment="1">
      <alignment horizontal="left"/>
      <protection/>
    </xf>
    <xf numFmtId="14" fontId="10" fillId="0" borderId="0" xfId="1644" applyNumberFormat="1" applyFont="1">
      <alignment/>
      <protection/>
    </xf>
    <xf numFmtId="0" fontId="10" fillId="0" borderId="0" xfId="1644" applyFont="1" applyAlignment="1">
      <alignment horizontal="center"/>
      <protection/>
    </xf>
    <xf numFmtId="0" fontId="4" fillId="0" borderId="0" xfId="1645" applyFont="1" applyBorder="1" applyProtection="1">
      <alignment/>
      <protection locked="0"/>
    </xf>
    <xf numFmtId="0" fontId="9" fillId="0" borderId="0" xfId="1645" applyFont="1" applyBorder="1" applyProtection="1">
      <alignment/>
      <protection locked="0"/>
    </xf>
    <xf numFmtId="0" fontId="9" fillId="0" borderId="0" xfId="1645" applyFont="1" applyFill="1" applyBorder="1" applyProtection="1">
      <alignment/>
      <protection locked="0"/>
    </xf>
    <xf numFmtId="0" fontId="12" fillId="0" borderId="0" xfId="1645" applyFont="1" applyFill="1" applyBorder="1" applyAlignment="1" applyProtection="1">
      <alignment horizontal="center"/>
      <protection/>
    </xf>
    <xf numFmtId="0" fontId="12" fillId="0" borderId="0" xfId="1645" applyFont="1" applyAlignment="1" applyProtection="1">
      <alignment horizontal="center"/>
      <protection/>
    </xf>
    <xf numFmtId="0" fontId="13" fillId="0" borderId="0" xfId="1645" applyFont="1" applyFill="1" applyBorder="1" applyProtection="1">
      <alignment/>
      <protection locked="0"/>
    </xf>
    <xf numFmtId="0" fontId="9" fillId="0" borderId="0" xfId="1645" applyFont="1" applyFill="1" applyBorder="1" applyProtection="1">
      <alignment/>
      <protection locked="0"/>
    </xf>
    <xf numFmtId="0" fontId="9" fillId="0" borderId="0" xfId="1645" applyFont="1" applyFill="1" applyBorder="1" applyAlignment="1" applyProtection="1">
      <alignment vertical="center"/>
      <protection locked="0"/>
    </xf>
    <xf numFmtId="0" fontId="13" fillId="0" borderId="0" xfId="1645" applyFont="1" applyFill="1" applyBorder="1" applyAlignment="1" applyProtection="1">
      <alignment horizontal="center"/>
      <protection locked="0"/>
    </xf>
    <xf numFmtId="0" fontId="35" fillId="0" borderId="0" xfId="1645" applyFont="1" applyFill="1" applyProtection="1">
      <alignment/>
      <protection locked="0"/>
    </xf>
    <xf numFmtId="49" fontId="35" fillId="0" borderId="0" xfId="1645" applyNumberFormat="1" applyFont="1" applyFill="1" applyAlignment="1" applyProtection="1">
      <alignment horizontal="center"/>
      <protection locked="0"/>
    </xf>
    <xf numFmtId="0" fontId="2" fillId="0" borderId="0" xfId="1645" applyFont="1" applyFill="1" applyAlignment="1" applyProtection="1">
      <alignment horizontal="right"/>
      <protection locked="0"/>
    </xf>
    <xf numFmtId="0" fontId="2" fillId="0" borderId="0" xfId="1645" applyFont="1" applyFill="1" applyAlignment="1" applyProtection="1">
      <alignment horizontal="center" vertical="center"/>
      <protection/>
    </xf>
    <xf numFmtId="0" fontId="9" fillId="0" borderId="0" xfId="1645" applyFont="1" applyFill="1" applyAlignment="1" applyProtection="1">
      <alignment vertical="center"/>
      <protection locked="0"/>
    </xf>
    <xf numFmtId="0" fontId="2" fillId="0" borderId="0" xfId="1645" applyFont="1" applyFill="1" applyAlignment="1" applyProtection="1">
      <alignment vertical="center"/>
      <protection locked="0"/>
    </xf>
    <xf numFmtId="0" fontId="9" fillId="0" borderId="0" xfId="1645" applyFont="1" applyFill="1" applyAlignment="1" applyProtection="1">
      <alignment horizontal="right"/>
      <protection locked="0"/>
    </xf>
    <xf numFmtId="0" fontId="9" fillId="0" borderId="0" xfId="1645" applyFont="1" applyFill="1" applyAlignment="1" applyProtection="1">
      <alignment horizontal="left"/>
      <protection locked="0"/>
    </xf>
    <xf numFmtId="0" fontId="2" fillId="0" borderId="0" xfId="1645" applyFont="1" applyFill="1" applyBorder="1" applyAlignment="1" applyProtection="1">
      <alignment horizontal="center"/>
      <protection/>
    </xf>
    <xf numFmtId="0" fontId="9" fillId="0" borderId="0" xfId="1645" applyFont="1" applyFill="1" applyProtection="1">
      <alignment/>
      <protection locked="0"/>
    </xf>
    <xf numFmtId="0" fontId="2" fillId="0" borderId="0" xfId="1645" applyFont="1" applyFill="1" applyAlignment="1" applyProtection="1">
      <alignment horizontal="center"/>
      <protection/>
    </xf>
    <xf numFmtId="0" fontId="13" fillId="0" borderId="0" xfId="1645" applyFont="1" applyFill="1" applyBorder="1" applyAlignment="1" applyProtection="1">
      <alignment horizontal="left"/>
      <protection locked="0"/>
    </xf>
    <xf numFmtId="49" fontId="13" fillId="0" borderId="0" xfId="1645" applyNumberFormat="1" applyFont="1" applyFill="1" applyBorder="1" applyAlignment="1" applyProtection="1">
      <alignment horizontal="center"/>
      <protection locked="0"/>
    </xf>
    <xf numFmtId="0" fontId="4" fillId="0" borderId="19" xfId="1644" applyFont="1" applyFill="1" applyBorder="1" applyAlignment="1" applyProtection="1">
      <alignment horizontal="center" vertical="center"/>
      <protection locked="0"/>
    </xf>
    <xf numFmtId="0" fontId="9" fillId="0" borderId="23" xfId="1644" applyFont="1" applyBorder="1" applyAlignment="1">
      <alignment horizontal="left" vertical="center"/>
      <protection/>
    </xf>
    <xf numFmtId="0" fontId="9" fillId="0" borderId="24" xfId="1644" applyFont="1" applyBorder="1" applyAlignment="1">
      <alignment horizontal="left" vertical="center"/>
      <protection/>
    </xf>
    <xf numFmtId="0" fontId="47" fillId="0" borderId="0" xfId="1644" applyFont="1" applyFill="1">
      <alignment/>
      <protection/>
    </xf>
    <xf numFmtId="0" fontId="4" fillId="0" borderId="22" xfId="1644" applyFont="1" applyFill="1" applyBorder="1" applyAlignment="1" applyProtection="1">
      <alignment horizontal="center" vertical="center"/>
      <protection locked="0"/>
    </xf>
    <xf numFmtId="0" fontId="9" fillId="0" borderId="33" xfId="1644" applyFont="1" applyFill="1" applyBorder="1" applyAlignment="1" applyProtection="1">
      <alignment vertical="center" wrapText="1"/>
      <protection locked="0"/>
    </xf>
    <xf numFmtId="0" fontId="9" fillId="0" borderId="34" xfId="1644" applyFont="1" applyFill="1" applyBorder="1" applyAlignment="1" applyProtection="1">
      <alignment vertical="center" wrapText="1"/>
      <protection locked="0"/>
    </xf>
    <xf numFmtId="49" fontId="9" fillId="0" borderId="22" xfId="1644" applyNumberFormat="1" applyFont="1" applyFill="1" applyBorder="1" applyAlignment="1" applyProtection="1">
      <alignment horizontal="center" vertical="center" wrapText="1"/>
      <protection locked="0"/>
    </xf>
    <xf numFmtId="0" fontId="4" fillId="0" borderId="22" xfId="1644" applyFont="1" applyBorder="1" applyAlignment="1" applyProtection="1">
      <alignment horizontal="center" vertical="center" wrapText="1"/>
      <protection locked="0"/>
    </xf>
    <xf numFmtId="0" fontId="4" fillId="0" borderId="22" xfId="1645" applyFont="1" applyBorder="1" applyAlignment="1" applyProtection="1">
      <alignment horizontal="center" vertical="center" wrapText="1"/>
      <protection locked="0"/>
    </xf>
    <xf numFmtId="0" fontId="48" fillId="0" borderId="0" xfId="1644" applyFont="1" applyFill="1">
      <alignment/>
      <protection/>
    </xf>
    <xf numFmtId="0" fontId="31" fillId="0" borderId="0" xfId="1645" applyFont="1" applyFill="1" applyBorder="1" applyAlignment="1" applyProtection="1">
      <alignment horizontal="center"/>
      <protection locked="0"/>
    </xf>
    <xf numFmtId="0" fontId="32" fillId="0" borderId="0" xfId="1645" applyFont="1" applyFill="1" applyProtection="1">
      <alignment/>
      <protection locked="0"/>
    </xf>
    <xf numFmtId="49" fontId="32" fillId="0" borderId="0" xfId="1645" applyNumberFormat="1" applyFont="1" applyFill="1" applyAlignment="1" applyProtection="1">
      <alignment horizontal="center"/>
      <protection locked="0"/>
    </xf>
    <xf numFmtId="0" fontId="12" fillId="0" borderId="0" xfId="1645" applyFont="1" applyFill="1" applyAlignment="1" applyProtection="1">
      <alignment horizontal="right"/>
      <protection locked="0"/>
    </xf>
    <xf numFmtId="0" fontId="12" fillId="0" borderId="0" xfId="1645" applyFont="1" applyFill="1" applyAlignment="1" applyProtection="1">
      <alignment horizontal="center" vertical="center"/>
      <protection/>
    </xf>
    <xf numFmtId="0" fontId="4" fillId="0" borderId="0" xfId="1645" applyFont="1" applyFill="1" applyAlignment="1" applyProtection="1">
      <alignment vertical="center"/>
      <protection locked="0"/>
    </xf>
    <xf numFmtId="0" fontId="12" fillId="0" borderId="0" xfId="1645" applyFont="1" applyFill="1" applyAlignment="1" applyProtection="1">
      <alignment vertical="center"/>
      <protection locked="0"/>
    </xf>
    <xf numFmtId="0" fontId="4" fillId="0" borderId="0" xfId="1645" applyFont="1" applyFill="1" applyAlignment="1" applyProtection="1">
      <alignment horizontal="right"/>
      <protection locked="0"/>
    </xf>
    <xf numFmtId="0" fontId="4" fillId="0" borderId="0" xfId="1645" applyFont="1" applyFill="1" applyAlignment="1" applyProtection="1">
      <alignment horizontal="left"/>
      <protection locked="0"/>
    </xf>
    <xf numFmtId="0" fontId="4" fillId="0" borderId="0" xfId="1645" applyFont="1" applyFill="1" applyProtection="1">
      <alignment/>
      <protection locked="0"/>
    </xf>
    <xf numFmtId="0" fontId="12" fillId="0" borderId="0" xfId="1645" applyFont="1" applyFill="1" applyAlignment="1" applyProtection="1">
      <alignment horizontal="center"/>
      <protection/>
    </xf>
    <xf numFmtId="0" fontId="31" fillId="0" borderId="0" xfId="1645" applyFont="1" applyFill="1" applyBorder="1" applyAlignment="1" applyProtection="1">
      <alignment horizontal="left"/>
      <protection locked="0"/>
    </xf>
    <xf numFmtId="49" fontId="31" fillId="0" borderId="0" xfId="1645" applyNumberFormat="1" applyFont="1" applyFill="1" applyBorder="1" applyAlignment="1" applyProtection="1">
      <alignment horizontal="center"/>
      <protection locked="0"/>
    </xf>
    <xf numFmtId="0" fontId="9" fillId="0" borderId="0" xfId="1645" applyFont="1" applyFill="1" applyBorder="1" applyAlignment="1" applyProtection="1">
      <alignment horizontal="center" vertical="center"/>
      <protection locked="0"/>
    </xf>
    <xf numFmtId="0" fontId="9" fillId="0" borderId="0" xfId="1644" applyFont="1" applyFill="1" applyBorder="1" applyAlignment="1">
      <alignment horizontal="center" vertical="center"/>
      <protection/>
    </xf>
    <xf numFmtId="0" fontId="9" fillId="0" borderId="0" xfId="1644" applyFont="1" applyFill="1" applyBorder="1" applyAlignment="1" applyProtection="1">
      <alignment vertical="center" wrapText="1"/>
      <protection/>
    </xf>
    <xf numFmtId="0" fontId="9" fillId="0" borderId="0" xfId="1644" applyNumberFormat="1" applyFont="1" applyFill="1" applyBorder="1" applyAlignment="1" applyProtection="1">
      <alignment horizontal="center" vertical="center" wrapText="1"/>
      <protection/>
    </xf>
    <xf numFmtId="0" fontId="9" fillId="0" borderId="0" xfId="1645" applyFont="1" applyFill="1" applyBorder="1" applyAlignment="1" applyProtection="1">
      <alignment horizontal="center" vertical="center"/>
      <protection/>
    </xf>
    <xf numFmtId="0" fontId="4" fillId="0" borderId="0" xfId="1644" applyFont="1" applyFill="1" applyBorder="1" applyAlignment="1" applyProtection="1">
      <alignment horizontal="center" vertical="center"/>
      <protection locked="0"/>
    </xf>
    <xf numFmtId="0" fontId="4" fillId="0" borderId="0" xfId="1644" applyFont="1" applyFill="1" applyBorder="1" applyAlignment="1" applyProtection="1">
      <alignment vertical="center"/>
      <protection locked="0"/>
    </xf>
    <xf numFmtId="49" fontId="4" fillId="0" borderId="0" xfId="1644" applyNumberFormat="1" applyFont="1" applyFill="1" applyBorder="1" applyAlignment="1" applyProtection="1">
      <alignment horizontal="center" vertical="center"/>
      <protection locked="0"/>
    </xf>
    <xf numFmtId="0" fontId="4" fillId="0" borderId="0" xfId="1644" applyFont="1" applyBorder="1" applyAlignment="1" applyProtection="1">
      <alignment horizontal="center" vertical="center" wrapText="1"/>
      <protection locked="0"/>
    </xf>
    <xf numFmtId="0" fontId="9" fillId="0" borderId="0" xfId="1644" applyFont="1" applyBorder="1" applyAlignment="1">
      <alignment horizontal="center" vertical="center"/>
      <protection/>
    </xf>
    <xf numFmtId="0" fontId="13" fillId="0" borderId="22" xfId="1646" applyFont="1" applyFill="1" applyBorder="1" applyAlignment="1" applyProtection="1">
      <alignment horizontal="center" vertical="center" wrapText="1"/>
      <protection locked="0"/>
    </xf>
    <xf numFmtId="0" fontId="13" fillId="0" borderId="20" xfId="1645" applyFont="1" applyFill="1" applyBorder="1" applyAlignment="1" applyProtection="1">
      <alignment horizontal="center" vertical="center" wrapText="1"/>
      <protection locked="0"/>
    </xf>
    <xf numFmtId="0" fontId="9" fillId="0" borderId="0" xfId="1644" applyFont="1" applyBorder="1">
      <alignment/>
      <protection/>
    </xf>
    <xf numFmtId="0" fontId="9" fillId="0" borderId="0" xfId="1644" applyFont="1" applyBorder="1" applyAlignment="1">
      <alignment horizontal="center"/>
      <protection/>
    </xf>
    <xf numFmtId="0" fontId="34" fillId="0" borderId="0" xfId="1644" applyFont="1" applyBorder="1">
      <alignment/>
      <protection/>
    </xf>
    <xf numFmtId="0" fontId="34" fillId="0" borderId="21" xfId="1644" applyFont="1" applyBorder="1" applyAlignment="1">
      <alignment vertical="center"/>
      <protection/>
    </xf>
    <xf numFmtId="14" fontId="31" fillId="0" borderId="20" xfId="1644" applyNumberFormat="1" applyFont="1" applyBorder="1" applyAlignment="1" applyProtection="1">
      <alignment horizontal="left" vertical="center" wrapText="1"/>
      <protection locked="0"/>
    </xf>
    <xf numFmtId="0" fontId="31" fillId="0" borderId="21" xfId="1645" applyFont="1" applyBorder="1" applyAlignment="1" applyProtection="1">
      <alignment horizontal="center" vertical="center"/>
      <protection locked="0"/>
    </xf>
    <xf numFmtId="14" fontId="31" fillId="0" borderId="21" xfId="1645" applyNumberFormat="1" applyFont="1" applyBorder="1" applyAlignment="1" applyProtection="1">
      <alignment vertical="center"/>
      <protection locked="0"/>
    </xf>
    <xf numFmtId="0" fontId="31" fillId="0" borderId="25" xfId="1644" applyFont="1" applyBorder="1" applyAlignment="1" applyProtection="1">
      <alignment horizontal="left" vertical="center" wrapText="1"/>
      <protection locked="0"/>
    </xf>
    <xf numFmtId="0" fontId="31" fillId="0" borderId="27" xfId="1645" applyFont="1" applyFill="1" applyBorder="1" applyAlignment="1" applyProtection="1">
      <alignment vertical="center"/>
      <protection locked="0"/>
    </xf>
    <xf numFmtId="0" fontId="88" fillId="0" borderId="20" xfId="1644" applyFont="1" applyBorder="1" applyAlignment="1">
      <alignment horizontal="center" vertical="center" wrapText="1"/>
      <protection/>
    </xf>
    <xf numFmtId="0" fontId="31" fillId="0" borderId="21" xfId="1645" applyFont="1" applyBorder="1" applyAlignment="1" applyProtection="1">
      <alignment horizontal="center" vertical="center"/>
      <protection locked="0"/>
    </xf>
    <xf numFmtId="0" fontId="13" fillId="0" borderId="19" xfId="1644" applyFont="1" applyBorder="1" applyAlignment="1">
      <alignment horizontal="center" vertical="center"/>
      <protection/>
    </xf>
    <xf numFmtId="0" fontId="13" fillId="0" borderId="20" xfId="1644" applyFont="1" applyBorder="1" applyAlignment="1">
      <alignment horizontal="center" vertical="center"/>
      <protection/>
    </xf>
    <xf numFmtId="0" fontId="13" fillId="0" borderId="20" xfId="1644" applyFont="1" applyBorder="1" applyAlignment="1">
      <alignment horizontal="center" vertical="center" wrapText="1"/>
      <protection/>
    </xf>
    <xf numFmtId="0" fontId="13" fillId="0" borderId="21" xfId="1644" applyFont="1" applyBorder="1" applyAlignment="1">
      <alignment horizontal="center" vertical="center"/>
      <protection/>
    </xf>
    <xf numFmtId="0" fontId="10" fillId="0" borderId="20" xfId="1644" applyFont="1" applyBorder="1" applyAlignment="1">
      <alignment horizontal="center" vertical="center" wrapText="1"/>
      <protection/>
    </xf>
    <xf numFmtId="0" fontId="7" fillId="0" borderId="20" xfId="1644" applyFont="1" applyBorder="1" applyAlignment="1" applyProtection="1">
      <alignment horizontal="center" vertical="center" wrapText="1"/>
      <protection locked="0"/>
    </xf>
    <xf numFmtId="0" fontId="10" fillId="0" borderId="0" xfId="1651" applyFont="1" applyFill="1" applyBorder="1" applyAlignment="1">
      <alignment horizontal="center" vertical="center"/>
      <protection/>
    </xf>
    <xf numFmtId="0" fontId="10" fillId="0" borderId="0" xfId="1651" applyFont="1" applyFill="1" applyBorder="1" applyAlignment="1">
      <alignment vertical="center"/>
      <protection/>
    </xf>
    <xf numFmtId="0" fontId="44" fillId="0" borderId="0" xfId="1655" applyFont="1" applyFill="1" applyBorder="1" applyAlignment="1">
      <alignment horizontal="center" vertical="center" wrapText="1"/>
      <protection/>
    </xf>
    <xf numFmtId="0" fontId="31" fillId="0" borderId="20" xfId="1646" applyFont="1" applyBorder="1" applyAlignment="1" applyProtection="1">
      <alignment horizontal="center" vertical="center" wrapText="1"/>
      <protection locked="0"/>
    </xf>
    <xf numFmtId="0" fontId="4" fillId="0" borderId="0" xfId="1646" applyFont="1" applyBorder="1" applyAlignment="1" applyProtection="1">
      <alignment horizontal="center" vertical="center"/>
      <protection locked="0"/>
    </xf>
    <xf numFmtId="0" fontId="9" fillId="0" borderId="0" xfId="1644" applyFont="1" applyFill="1" applyBorder="1" applyAlignment="1" applyProtection="1">
      <alignment horizontal="left" vertical="center" wrapText="1"/>
      <protection/>
    </xf>
    <xf numFmtId="0" fontId="4" fillId="0" borderId="0" xfId="1646" applyFont="1" applyBorder="1" applyAlignment="1" applyProtection="1">
      <alignment horizontal="center" vertical="center"/>
      <protection locked="0"/>
    </xf>
    <xf numFmtId="0" fontId="4" fillId="0" borderId="0" xfId="1646" applyFont="1" applyBorder="1" applyAlignment="1" applyProtection="1">
      <alignment horizontal="center" vertical="center"/>
      <protection/>
    </xf>
    <xf numFmtId="0" fontId="31" fillId="0" borderId="21" xfId="1646" applyFont="1" applyBorder="1" applyAlignment="1" applyProtection="1">
      <alignment horizontal="center" vertical="center" wrapText="1"/>
      <protection locked="0"/>
    </xf>
    <xf numFmtId="49" fontId="4" fillId="0" borderId="0" xfId="1646" applyNumberFormat="1" applyFont="1" applyFill="1" applyAlignment="1" applyProtection="1">
      <alignment horizontal="center" vertical="center"/>
      <protection locked="0"/>
    </xf>
    <xf numFmtId="0" fontId="4" fillId="0" borderId="0" xfId="1662" applyFont="1" applyFill="1" applyAlignment="1" applyProtection="1">
      <alignment horizontal="center" vertical="center"/>
      <protection locked="0"/>
    </xf>
    <xf numFmtId="0" fontId="11" fillId="0" borderId="20" xfId="1645" applyFont="1" applyBorder="1" applyAlignment="1" applyProtection="1">
      <alignment horizontal="center" vertical="center" wrapText="1"/>
      <protection/>
    </xf>
    <xf numFmtId="0" fontId="34" fillId="0" borderId="20" xfId="1644" applyFont="1" applyBorder="1" applyAlignment="1">
      <alignment horizontal="center" vertical="center" wrapText="1"/>
      <protection/>
    </xf>
    <xf numFmtId="0" fontId="34" fillId="0" borderId="20" xfId="1645" applyFont="1" applyFill="1" applyBorder="1" applyAlignment="1" applyProtection="1">
      <alignment horizontal="center" vertical="center" wrapText="1"/>
      <protection locked="0"/>
    </xf>
    <xf numFmtId="0" fontId="4" fillId="0" borderId="27" xfId="1646" applyFont="1" applyFill="1" applyBorder="1" applyAlignment="1" applyProtection="1">
      <alignment horizontal="left" vertical="center" wrapText="1"/>
      <protection locked="0"/>
    </xf>
    <xf numFmtId="14" fontId="4" fillId="0" borderId="21" xfId="1646" applyNumberFormat="1" applyFont="1" applyBorder="1" applyAlignment="1" applyProtection="1">
      <alignment horizontal="center" vertical="center" wrapText="1"/>
      <protection locked="0"/>
    </xf>
    <xf numFmtId="0" fontId="4" fillId="0" borderId="21" xfId="1646" applyFont="1" applyBorder="1" applyAlignment="1" applyProtection="1">
      <alignment horizontal="center" vertical="center" wrapText="1"/>
      <protection locked="0"/>
    </xf>
    <xf numFmtId="0" fontId="4" fillId="55" borderId="21" xfId="1645" applyFont="1" applyFill="1" applyBorder="1" applyAlignment="1" applyProtection="1">
      <alignment horizontal="center" vertical="center"/>
      <protection locked="0"/>
    </xf>
    <xf numFmtId="0" fontId="13" fillId="0" borderId="21" xfId="1645" applyFont="1" applyFill="1" applyBorder="1" applyAlignment="1" applyProtection="1">
      <alignment horizontal="center" vertical="center" wrapText="1"/>
      <protection locked="0"/>
    </xf>
    <xf numFmtId="0" fontId="4" fillId="0" borderId="40" xfId="1645" applyFont="1" applyBorder="1" applyAlignment="1" applyProtection="1">
      <alignment horizontal="center" vertical="center"/>
      <protection locked="0"/>
    </xf>
    <xf numFmtId="0" fontId="9" fillId="0" borderId="40" xfId="1644" applyFont="1" applyBorder="1" applyAlignment="1">
      <alignment horizontal="center" vertical="center"/>
      <protection/>
    </xf>
    <xf numFmtId="0" fontId="9" fillId="0" borderId="40" xfId="1644" applyFont="1" applyBorder="1" applyAlignment="1">
      <alignment vertical="center"/>
      <protection/>
    </xf>
    <xf numFmtId="0" fontId="4" fillId="0" borderId="40" xfId="1645" applyFont="1" applyBorder="1" applyAlignment="1" applyProtection="1">
      <alignment horizontal="center" vertical="center"/>
      <protection/>
    </xf>
    <xf numFmtId="0" fontId="10" fillId="0" borderId="40" xfId="1644" applyFont="1" applyBorder="1" applyAlignment="1">
      <alignment horizontal="center" vertical="center" wrapText="1"/>
      <protection/>
    </xf>
    <xf numFmtId="0" fontId="4" fillId="0" borderId="40" xfId="1645" applyFont="1" applyFill="1" applyBorder="1" applyAlignment="1" applyProtection="1">
      <alignment horizontal="center" vertical="center"/>
      <protection locked="0"/>
    </xf>
    <xf numFmtId="0" fontId="4" fillId="56" borderId="40" xfId="1645" applyFont="1" applyFill="1" applyBorder="1" applyAlignment="1" applyProtection="1">
      <alignment horizontal="center" vertical="center"/>
      <protection locked="0"/>
    </xf>
    <xf numFmtId="0" fontId="9" fillId="0" borderId="41" xfId="1644" applyFont="1" applyBorder="1" applyAlignment="1">
      <alignment horizontal="center" vertical="center"/>
      <protection/>
    </xf>
    <xf numFmtId="14" fontId="9" fillId="0" borderId="41" xfId="1644" applyNumberFormat="1" applyFont="1" applyBorder="1" applyAlignment="1">
      <alignment horizontal="center" vertical="center"/>
      <protection/>
    </xf>
    <xf numFmtId="0" fontId="4" fillId="0" borderId="41" xfId="1645" applyFont="1" applyBorder="1" applyAlignment="1" applyProtection="1">
      <alignment horizontal="center" vertical="center"/>
      <protection locked="0"/>
    </xf>
    <xf numFmtId="0" fontId="4" fillId="0" borderId="41" xfId="1645" applyFont="1" applyBorder="1" applyAlignment="1" applyProtection="1">
      <alignment horizontal="center" vertical="center"/>
      <protection/>
    </xf>
    <xf numFmtId="0" fontId="10" fillId="0" borderId="41" xfId="1644" applyFont="1" applyBorder="1" applyAlignment="1">
      <alignment horizontal="center" vertical="center" wrapText="1"/>
      <protection/>
    </xf>
    <xf numFmtId="0" fontId="9" fillId="0" borderId="42" xfId="1644" applyFont="1" applyBorder="1" applyAlignment="1">
      <alignment vertical="center"/>
      <protection/>
    </xf>
    <xf numFmtId="0" fontId="9" fillId="0" borderId="43" xfId="1644" applyFont="1" applyBorder="1" applyAlignment="1">
      <alignment vertical="center"/>
      <protection/>
    </xf>
    <xf numFmtId="0" fontId="9" fillId="0" borderId="44" xfId="1644" applyFont="1" applyBorder="1" applyAlignment="1">
      <alignment vertical="center"/>
      <protection/>
    </xf>
    <xf numFmtId="0" fontId="9" fillId="0" borderId="45" xfId="1644" applyFont="1" applyBorder="1" applyAlignment="1">
      <alignment vertical="center"/>
      <protection/>
    </xf>
    <xf numFmtId="0" fontId="4" fillId="0" borderId="46" xfId="1646" applyFont="1" applyBorder="1" applyAlignment="1" applyProtection="1">
      <alignment horizontal="center" vertical="center"/>
      <protection locked="0"/>
    </xf>
    <xf numFmtId="0" fontId="4" fillId="0" borderId="40" xfId="1646" applyFont="1" applyBorder="1" applyAlignment="1" applyProtection="1">
      <alignment horizontal="center" vertical="center"/>
      <protection locked="0"/>
    </xf>
    <xf numFmtId="0" fontId="4" fillId="0" borderId="41" xfId="1646" applyFont="1" applyBorder="1" applyAlignment="1" applyProtection="1">
      <alignment horizontal="center" vertical="center"/>
      <protection locked="0"/>
    </xf>
    <xf numFmtId="0" fontId="4" fillId="0" borderId="46" xfId="1645" applyFont="1" applyBorder="1" applyAlignment="1" applyProtection="1">
      <alignment horizontal="center" vertical="center"/>
      <protection locked="0"/>
    </xf>
    <xf numFmtId="0" fontId="32" fillId="0" borderId="0" xfId="1644" applyFont="1" applyBorder="1" applyAlignment="1" applyProtection="1">
      <alignment vertical="center"/>
      <protection locked="0"/>
    </xf>
    <xf numFmtId="0" fontId="10" fillId="0" borderId="30" xfId="1644" applyFont="1" applyBorder="1" applyAlignment="1">
      <alignment horizontal="left" vertical="center"/>
      <protection/>
    </xf>
    <xf numFmtId="0" fontId="10" fillId="0" borderId="31" xfId="1644" applyFont="1" applyBorder="1" applyAlignment="1">
      <alignment horizontal="left" vertical="center"/>
      <protection/>
    </xf>
    <xf numFmtId="0" fontId="4" fillId="0" borderId="47" xfId="1645" applyFont="1" applyBorder="1" applyAlignment="1" applyProtection="1">
      <alignment horizontal="center" vertical="center"/>
      <protection locked="0"/>
    </xf>
    <xf numFmtId="0" fontId="9" fillId="0" borderId="47" xfId="1644" applyNumberFormat="1" applyFont="1" applyFill="1" applyBorder="1" applyAlignment="1" applyProtection="1">
      <alignment horizontal="center" vertical="center" wrapText="1"/>
      <protection/>
    </xf>
    <xf numFmtId="0" fontId="4" fillId="0" borderId="47" xfId="1645" applyFont="1" applyBorder="1" applyAlignment="1" applyProtection="1">
      <alignment horizontal="center" vertical="center" wrapText="1"/>
      <protection locked="0"/>
    </xf>
    <xf numFmtId="0" fontId="4" fillId="0" borderId="47" xfId="1645" applyFont="1" applyBorder="1" applyAlignment="1" applyProtection="1">
      <alignment horizontal="center"/>
      <protection locked="0"/>
    </xf>
    <xf numFmtId="0" fontId="4" fillId="0" borderId="47" xfId="1645" applyFont="1" applyBorder="1" applyAlignment="1" applyProtection="1">
      <alignment horizontal="center"/>
      <protection/>
    </xf>
    <xf numFmtId="0" fontId="4" fillId="0" borderId="47" xfId="1645" applyFont="1" applyBorder="1" applyAlignment="1" applyProtection="1">
      <alignment horizontal="center" vertical="center"/>
      <protection/>
    </xf>
    <xf numFmtId="0" fontId="31" fillId="0" borderId="47" xfId="1645" applyFont="1" applyBorder="1" applyAlignment="1" applyProtection="1">
      <alignment horizontal="center" vertical="center"/>
      <protection locked="0"/>
    </xf>
    <xf numFmtId="0" fontId="4" fillId="0" borderId="48" xfId="1645" applyFont="1" applyBorder="1" applyAlignment="1" applyProtection="1">
      <alignment horizontal="center" vertical="center"/>
      <protection locked="0"/>
    </xf>
    <xf numFmtId="0" fontId="9" fillId="0" borderId="48" xfId="1644" applyFont="1" applyFill="1" applyBorder="1" applyAlignment="1" applyProtection="1">
      <alignment horizontal="center" vertical="center" wrapText="1"/>
      <protection/>
    </xf>
    <xf numFmtId="0" fontId="9" fillId="0" borderId="48" xfId="1644" applyNumberFormat="1" applyFont="1" applyFill="1" applyBorder="1" applyAlignment="1" applyProtection="1">
      <alignment horizontal="center" vertical="center" wrapText="1"/>
      <protection/>
    </xf>
    <xf numFmtId="0" fontId="4" fillId="0" borderId="48" xfId="1645" applyFont="1" applyBorder="1" applyAlignment="1" applyProtection="1">
      <alignment horizontal="center" vertical="center" wrapText="1"/>
      <protection locked="0"/>
    </xf>
    <xf numFmtId="0" fontId="4" fillId="0" borderId="48" xfId="1645" applyFont="1" applyBorder="1" applyAlignment="1" applyProtection="1">
      <alignment horizontal="center"/>
      <protection locked="0"/>
    </xf>
    <xf numFmtId="0" fontId="4" fillId="0" borderId="48" xfId="1645" applyFont="1" applyBorder="1" applyAlignment="1" applyProtection="1">
      <alignment horizontal="center"/>
      <protection/>
    </xf>
    <xf numFmtId="0" fontId="4" fillId="0" borderId="48" xfId="1645" applyFont="1" applyBorder="1" applyAlignment="1" applyProtection="1">
      <alignment horizontal="center" vertical="center"/>
      <protection/>
    </xf>
    <xf numFmtId="0" fontId="31" fillId="0" borderId="48" xfId="1645" applyFont="1" applyBorder="1" applyAlignment="1" applyProtection="1">
      <alignment horizontal="center" vertical="center"/>
      <protection locked="0"/>
    </xf>
    <xf numFmtId="14" fontId="1" fillId="0" borderId="48" xfId="1644" applyNumberFormat="1" applyFont="1" applyFill="1" applyBorder="1" applyAlignment="1" applyProtection="1">
      <alignment horizontal="center" vertical="center" wrapText="1"/>
      <protection/>
    </xf>
    <xf numFmtId="1" fontId="9" fillId="0" borderId="48" xfId="1644" applyNumberFormat="1" applyFont="1" applyFill="1" applyBorder="1" applyAlignment="1">
      <alignment horizontal="center" vertical="center" shrinkToFit="1"/>
      <protection/>
    </xf>
    <xf numFmtId="14" fontId="9" fillId="0" borderId="48" xfId="1644" applyNumberFormat="1" applyFont="1" applyFill="1" applyBorder="1" applyAlignment="1">
      <alignment horizontal="center" vertical="center"/>
      <protection/>
    </xf>
    <xf numFmtId="14" fontId="9" fillId="0" borderId="48" xfId="1644" applyNumberFormat="1" applyFont="1" applyFill="1" applyBorder="1" applyAlignment="1" applyProtection="1">
      <alignment horizontal="center" vertical="center" wrapText="1"/>
      <protection/>
    </xf>
    <xf numFmtId="0" fontId="31" fillId="0" borderId="48" xfId="1646" applyFont="1" applyBorder="1" applyAlignment="1" applyProtection="1">
      <alignment horizontal="center" vertical="center" wrapText="1"/>
      <protection locked="0"/>
    </xf>
    <xf numFmtId="0" fontId="4" fillId="0" borderId="49" xfId="1645" applyFont="1" applyBorder="1" applyAlignment="1" applyProtection="1">
      <alignment horizontal="center" vertical="center"/>
      <protection locked="0"/>
    </xf>
    <xf numFmtId="0" fontId="9" fillId="0" borderId="49" xfId="1644" applyFont="1" applyFill="1" applyBorder="1" applyAlignment="1" applyProtection="1">
      <alignment horizontal="center" vertical="center" wrapText="1"/>
      <protection/>
    </xf>
    <xf numFmtId="0" fontId="9" fillId="0" borderId="49" xfId="1644" applyNumberFormat="1" applyFont="1" applyFill="1" applyBorder="1" applyAlignment="1" applyProtection="1">
      <alignment horizontal="center" vertical="center" wrapText="1"/>
      <protection/>
    </xf>
    <xf numFmtId="1" fontId="9" fillId="0" borderId="49" xfId="1644" applyNumberFormat="1" applyFont="1" applyFill="1" applyBorder="1" applyAlignment="1">
      <alignment horizontal="center" vertical="center" shrinkToFit="1"/>
      <protection/>
    </xf>
    <xf numFmtId="0" fontId="4" fillId="0" borderId="49" xfId="1645" applyFont="1" applyBorder="1" applyAlignment="1" applyProtection="1">
      <alignment horizontal="center"/>
      <protection locked="0"/>
    </xf>
    <xf numFmtId="0" fontId="4" fillId="0" borderId="49" xfId="1645" applyFont="1" applyBorder="1" applyAlignment="1" applyProtection="1">
      <alignment horizontal="center"/>
      <protection/>
    </xf>
    <xf numFmtId="0" fontId="4" fillId="0" borderId="49" xfId="1645" applyFont="1" applyBorder="1" applyAlignment="1" applyProtection="1">
      <alignment horizontal="center" vertical="center"/>
      <protection/>
    </xf>
    <xf numFmtId="0" fontId="38" fillId="0" borderId="49" xfId="1643" applyFont="1" applyBorder="1" applyAlignment="1" applyProtection="1">
      <alignment horizontal="center" vertical="center" wrapText="1"/>
      <protection/>
    </xf>
    <xf numFmtId="0" fontId="9" fillId="0" borderId="50" xfId="1645" applyFont="1" applyFill="1" applyBorder="1" applyAlignment="1" applyProtection="1">
      <alignment vertical="center" wrapText="1"/>
      <protection locked="0"/>
    </xf>
    <xf numFmtId="0" fontId="9" fillId="0" borderId="51" xfId="1645" applyFont="1" applyFill="1" applyBorder="1" applyAlignment="1" applyProtection="1">
      <alignment vertical="center" wrapText="1"/>
      <protection locked="0"/>
    </xf>
    <xf numFmtId="0" fontId="9" fillId="0" borderId="52" xfId="1645" applyFont="1" applyFill="1" applyBorder="1" applyAlignment="1" applyProtection="1">
      <alignment vertical="center" wrapText="1"/>
      <protection locked="0"/>
    </xf>
    <xf numFmtId="0" fontId="9" fillId="0" borderId="53" xfId="1645" applyFont="1" applyFill="1" applyBorder="1" applyAlignment="1" applyProtection="1">
      <alignment vertical="center" wrapText="1"/>
      <protection locked="0"/>
    </xf>
    <xf numFmtId="0" fontId="9" fillId="0" borderId="52" xfId="1644" applyFont="1" applyFill="1" applyBorder="1" applyAlignment="1" applyProtection="1">
      <alignment vertical="center" wrapText="1"/>
      <protection/>
    </xf>
    <xf numFmtId="0" fontId="9" fillId="0" borderId="53" xfId="1644" applyFont="1" applyFill="1" applyBorder="1" applyAlignment="1" applyProtection="1">
      <alignment vertical="center" wrapText="1"/>
      <protection/>
    </xf>
    <xf numFmtId="0" fontId="9" fillId="0" borderId="52" xfId="1644" applyFont="1" applyFill="1" applyBorder="1" applyAlignment="1">
      <alignment vertical="center"/>
      <protection/>
    </xf>
    <xf numFmtId="0" fontId="9" fillId="0" borderId="53" xfId="1644" applyFont="1" applyFill="1" applyBorder="1" applyAlignment="1">
      <alignment vertical="center"/>
      <protection/>
    </xf>
    <xf numFmtId="0" fontId="9" fillId="0" borderId="54" xfId="1644" applyFont="1" applyFill="1" applyBorder="1" applyAlignment="1" applyProtection="1">
      <alignment vertical="center" wrapText="1"/>
      <protection/>
    </xf>
    <xf numFmtId="0" fontId="9" fillId="0" borderId="55" xfId="1644" applyFont="1" applyFill="1" applyBorder="1" applyAlignment="1" applyProtection="1">
      <alignment vertical="center" wrapText="1"/>
      <protection/>
    </xf>
    <xf numFmtId="9" fontId="4" fillId="0" borderId="47" xfId="1651" applyNumberFormat="1" applyFont="1" applyFill="1" applyBorder="1" applyAlignment="1" applyProtection="1">
      <alignment horizontal="center" vertical="center" wrapText="1"/>
      <protection locked="0"/>
    </xf>
    <xf numFmtId="9" fontId="4" fillId="0" borderId="48" xfId="1651" applyNumberFormat="1" applyFont="1" applyFill="1" applyBorder="1" applyAlignment="1" applyProtection="1">
      <alignment horizontal="center" vertical="center" wrapText="1"/>
      <protection locked="0"/>
    </xf>
    <xf numFmtId="9" fontId="4" fillId="0" borderId="49" xfId="1651" applyNumberFormat="1" applyFont="1" applyFill="1" applyBorder="1" applyAlignment="1" applyProtection="1">
      <alignment horizontal="center" vertical="center" wrapText="1"/>
      <protection locked="0"/>
    </xf>
    <xf numFmtId="0" fontId="89" fillId="0" borderId="47" xfId="1644" applyFont="1" applyBorder="1" applyAlignment="1">
      <alignment horizontal="center" vertical="center"/>
      <protection/>
    </xf>
    <xf numFmtId="0" fontId="32" fillId="0" borderId="47" xfId="1662" applyFont="1" applyFill="1" applyBorder="1" applyAlignment="1" applyProtection="1">
      <alignment horizontal="center" vertical="center" wrapText="1"/>
      <protection locked="0"/>
    </xf>
    <xf numFmtId="0" fontId="89" fillId="0" borderId="48" xfId="1644" applyFont="1" applyBorder="1" applyAlignment="1">
      <alignment horizontal="center" vertical="center"/>
      <protection/>
    </xf>
    <xf numFmtId="0" fontId="91" fillId="0" borderId="48" xfId="1644" applyFont="1" applyBorder="1" applyAlignment="1">
      <alignment horizontal="center" vertical="center" wrapText="1"/>
      <protection/>
    </xf>
    <xf numFmtId="0" fontId="32" fillId="0" borderId="48" xfId="1662" applyFont="1" applyFill="1" applyBorder="1" applyAlignment="1" applyProtection="1">
      <alignment horizontal="center" vertical="center" wrapText="1"/>
      <protection locked="0"/>
    </xf>
    <xf numFmtId="0" fontId="89" fillId="0" borderId="49" xfId="1644" applyFont="1" applyBorder="1" applyAlignment="1">
      <alignment horizontal="center" vertical="center"/>
      <protection/>
    </xf>
    <xf numFmtId="0" fontId="4" fillId="0" borderId="49" xfId="1645" applyFont="1" applyBorder="1" applyAlignment="1" applyProtection="1">
      <alignment horizontal="center" vertical="center" wrapText="1"/>
      <protection locked="0"/>
    </xf>
    <xf numFmtId="0" fontId="89" fillId="0" borderId="50" xfId="1644" applyFont="1" applyBorder="1" applyAlignment="1">
      <alignment horizontal="left" vertical="center"/>
      <protection/>
    </xf>
    <xf numFmtId="0" fontId="89" fillId="0" borderId="51" xfId="1644" applyFont="1" applyBorder="1" applyAlignment="1">
      <alignment horizontal="left" vertical="center"/>
      <protection/>
    </xf>
    <xf numFmtId="0" fontId="89" fillId="0" borderId="52" xfId="1644" applyFont="1" applyBorder="1" applyAlignment="1">
      <alignment horizontal="left" vertical="center"/>
      <protection/>
    </xf>
    <xf numFmtId="0" fontId="89" fillId="0" borderId="53" xfId="1644" applyFont="1" applyBorder="1" applyAlignment="1">
      <alignment horizontal="left" vertical="center"/>
      <protection/>
    </xf>
    <xf numFmtId="0" fontId="89" fillId="0" borderId="54" xfId="1644" applyFont="1" applyBorder="1" applyAlignment="1">
      <alignment horizontal="left" vertical="center"/>
      <protection/>
    </xf>
    <xf numFmtId="0" fontId="89" fillId="0" borderId="55" xfId="1644" applyFont="1" applyBorder="1" applyAlignment="1">
      <alignment horizontal="left" vertical="center"/>
      <protection/>
    </xf>
    <xf numFmtId="0" fontId="41" fillId="0" borderId="47" xfId="1662" applyFont="1" applyFill="1" applyBorder="1" applyAlignment="1" applyProtection="1">
      <alignment horizontal="center" vertical="center"/>
      <protection locked="0"/>
    </xf>
    <xf numFmtId="49" fontId="9" fillId="0" borderId="47" xfId="1662" applyNumberFormat="1" applyFont="1" applyFill="1" applyBorder="1" applyAlignment="1">
      <alignment horizontal="center" vertical="center" wrapText="1"/>
      <protection/>
    </xf>
    <xf numFmtId="0" fontId="9" fillId="0" borderId="47" xfId="1662" applyFont="1" applyFill="1" applyBorder="1" applyAlignment="1">
      <alignment horizontal="center" vertical="center" wrapText="1"/>
      <protection/>
    </xf>
    <xf numFmtId="0" fontId="4" fillId="0" borderId="47" xfId="1645" applyFont="1" applyBorder="1" applyAlignment="1" applyProtection="1">
      <alignment horizontal="center" vertical="center" wrapText="1"/>
      <protection locked="0"/>
    </xf>
    <xf numFmtId="0" fontId="4" fillId="0" borderId="47" xfId="1662" applyFont="1" applyFill="1" applyBorder="1" applyAlignment="1" applyProtection="1">
      <alignment horizontal="center" vertical="center"/>
      <protection/>
    </xf>
    <xf numFmtId="0" fontId="4" fillId="0" borderId="47" xfId="1662" applyFont="1" applyFill="1" applyBorder="1" applyAlignment="1" applyProtection="1">
      <alignment horizontal="center" vertical="center"/>
      <protection locked="0"/>
    </xf>
    <xf numFmtId="0" fontId="41" fillId="0" borderId="48" xfId="1662" applyFont="1" applyFill="1" applyBorder="1" applyAlignment="1" applyProtection="1">
      <alignment horizontal="center" vertical="center"/>
      <protection locked="0"/>
    </xf>
    <xf numFmtId="49" fontId="9" fillId="0" borderId="48" xfId="1662" applyNumberFormat="1" applyFont="1" applyFill="1" applyBorder="1" applyAlignment="1">
      <alignment horizontal="center" vertical="center" wrapText="1"/>
      <protection/>
    </xf>
    <xf numFmtId="0" fontId="9" fillId="0" borderId="48" xfId="1662" applyFont="1" applyFill="1" applyBorder="1" applyAlignment="1">
      <alignment horizontal="center" vertical="center" wrapText="1"/>
      <protection/>
    </xf>
    <xf numFmtId="0" fontId="4" fillId="0" borderId="48" xfId="1645" applyFont="1" applyBorder="1" applyAlignment="1" applyProtection="1">
      <alignment horizontal="center" vertical="center" wrapText="1"/>
      <protection locked="0"/>
    </xf>
    <xf numFmtId="0" fontId="4" fillId="0" borderId="48" xfId="1662" applyFont="1" applyFill="1" applyBorder="1" applyAlignment="1" applyProtection="1">
      <alignment horizontal="center" vertical="center"/>
      <protection/>
    </xf>
    <xf numFmtId="0" fontId="11" fillId="0" borderId="48" xfId="1662" applyFont="1" applyFill="1" applyBorder="1" applyAlignment="1" applyProtection="1">
      <alignment horizontal="center" vertical="center"/>
      <protection locked="0"/>
    </xf>
    <xf numFmtId="0" fontId="11" fillId="0" borderId="48" xfId="1646" applyFont="1" applyBorder="1" applyAlignment="1" applyProtection="1">
      <alignment horizontal="center" vertical="center" wrapText="1"/>
      <protection locked="0"/>
    </xf>
    <xf numFmtId="0" fontId="41" fillId="0" borderId="48" xfId="1662" applyFont="1" applyFill="1" applyBorder="1" applyAlignment="1" applyProtection="1">
      <alignment vertical="center"/>
      <protection locked="0"/>
    </xf>
    <xf numFmtId="0" fontId="11" fillId="0" borderId="48" xfId="1651" applyFont="1" applyFill="1" applyBorder="1" applyAlignment="1" applyProtection="1">
      <alignment horizontal="center" vertical="center" wrapText="1"/>
      <protection locked="0"/>
    </xf>
    <xf numFmtId="2" fontId="31" fillId="0" borderId="48" xfId="1662" applyNumberFormat="1" applyFont="1" applyFill="1" applyBorder="1" applyAlignment="1" applyProtection="1">
      <alignment horizontal="center" vertical="center"/>
      <protection locked="0"/>
    </xf>
    <xf numFmtId="0" fontId="11" fillId="0" borderId="48" xfId="1662" applyFont="1" applyFill="1" applyBorder="1" applyAlignment="1" applyProtection="1">
      <alignment horizontal="center" vertical="center" wrapText="1"/>
      <protection locked="0"/>
    </xf>
    <xf numFmtId="0" fontId="31" fillId="0" borderId="48" xfId="1662" applyFont="1" applyFill="1" applyBorder="1" applyAlignment="1" applyProtection="1">
      <alignment horizontal="center" vertical="center"/>
      <protection locked="0"/>
    </xf>
    <xf numFmtId="0" fontId="41" fillId="0" borderId="49" xfId="1662" applyFont="1" applyFill="1" applyBorder="1" applyAlignment="1" applyProtection="1">
      <alignment horizontal="center" vertical="center"/>
      <protection locked="0"/>
    </xf>
    <xf numFmtId="49" fontId="9" fillId="0" borderId="49" xfId="1662" applyNumberFormat="1" applyFont="1" applyFill="1" applyBorder="1" applyAlignment="1">
      <alignment horizontal="center" vertical="center" wrapText="1"/>
      <protection/>
    </xf>
    <xf numFmtId="0" fontId="9" fillId="0" borderId="49" xfId="1662" applyFont="1" applyFill="1" applyBorder="1" applyAlignment="1">
      <alignment horizontal="center" vertical="center" wrapText="1"/>
      <protection/>
    </xf>
    <xf numFmtId="0" fontId="4" fillId="0" borderId="49" xfId="1645" applyFont="1" applyBorder="1" applyAlignment="1" applyProtection="1">
      <alignment horizontal="center" vertical="center" wrapText="1"/>
      <protection locked="0"/>
    </xf>
    <xf numFmtId="0" fontId="4" fillId="0" borderId="49" xfId="1662" applyFont="1" applyFill="1" applyBorder="1" applyAlignment="1" applyProtection="1">
      <alignment horizontal="center" vertical="center"/>
      <protection/>
    </xf>
    <xf numFmtId="0" fontId="11" fillId="0" borderId="49" xfId="1662" applyFont="1" applyFill="1" applyBorder="1" applyAlignment="1" applyProtection="1">
      <alignment horizontal="center" vertical="center"/>
      <protection locked="0"/>
    </xf>
    <xf numFmtId="49" fontId="9" fillId="0" borderId="50" xfId="1662" applyNumberFormat="1" applyFont="1" applyFill="1" applyBorder="1" applyAlignment="1">
      <alignment horizontal="left" vertical="center" wrapText="1"/>
      <protection/>
    </xf>
    <xf numFmtId="0" fontId="9" fillId="0" borderId="51" xfId="1662" applyFont="1" applyFill="1" applyBorder="1" applyAlignment="1">
      <alignment vertical="center" wrapText="1"/>
      <protection/>
    </xf>
    <xf numFmtId="49" fontId="9" fillId="0" borderId="52" xfId="1662" applyNumberFormat="1" applyFont="1" applyFill="1" applyBorder="1" applyAlignment="1">
      <alignment horizontal="left" vertical="center" wrapText="1"/>
      <protection/>
    </xf>
    <xf numFmtId="0" fontId="9" fillId="0" borderId="53" xfId="1662" applyFont="1" applyFill="1" applyBorder="1" applyAlignment="1">
      <alignment vertical="center" wrapText="1"/>
      <protection/>
    </xf>
    <xf numFmtId="49" fontId="9" fillId="0" borderId="54" xfId="1662" applyNumberFormat="1" applyFont="1" applyFill="1" applyBorder="1" applyAlignment="1">
      <alignment horizontal="left" vertical="center" wrapText="1"/>
      <protection/>
    </xf>
    <xf numFmtId="0" fontId="4" fillId="0" borderId="55" xfId="1662" applyFont="1" applyFill="1" applyBorder="1" applyAlignment="1" applyProtection="1">
      <alignment vertical="center"/>
      <protection locked="0"/>
    </xf>
    <xf numFmtId="0" fontId="90" fillId="0" borderId="47" xfId="1643" applyFont="1" applyFill="1" applyBorder="1" applyAlignment="1" applyProtection="1">
      <alignment horizontal="center" vertical="center"/>
      <protection locked="0"/>
    </xf>
    <xf numFmtId="49" fontId="90" fillId="0" borderId="47" xfId="1643" applyNumberFormat="1" applyFont="1" applyFill="1" applyBorder="1" applyAlignment="1">
      <alignment horizontal="center" vertical="center" wrapText="1"/>
      <protection/>
    </xf>
    <xf numFmtId="49" fontId="90" fillId="0" borderId="47" xfId="1643" applyNumberFormat="1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0" fontId="89" fillId="0" borderId="47" xfId="1643" applyFont="1" applyFill="1" applyBorder="1" applyAlignment="1" applyProtection="1">
      <alignment horizontal="center" vertical="center"/>
      <protection locked="0"/>
    </xf>
    <xf numFmtId="0" fontId="90" fillId="0" borderId="48" xfId="1643" applyFont="1" applyFill="1" applyBorder="1" applyAlignment="1" applyProtection="1">
      <alignment horizontal="center" vertical="center"/>
      <protection locked="0"/>
    </xf>
    <xf numFmtId="49" fontId="90" fillId="0" borderId="48" xfId="1643" applyNumberFormat="1" applyFont="1" applyFill="1" applyBorder="1" applyAlignment="1">
      <alignment horizontal="center" vertical="center" wrapText="1"/>
      <protection/>
    </xf>
    <xf numFmtId="49" fontId="90" fillId="0" borderId="48" xfId="1643" applyNumberFormat="1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89" fillId="0" borderId="48" xfId="1643" applyFont="1" applyFill="1" applyBorder="1" applyAlignment="1" applyProtection="1">
      <alignment horizontal="center" vertical="center"/>
      <protection locked="0"/>
    </xf>
    <xf numFmtId="0" fontId="91" fillId="0" borderId="48" xfId="1643" applyFont="1" applyFill="1" applyBorder="1" applyAlignment="1" applyProtection="1">
      <alignment horizontal="center" vertical="center" wrapText="1"/>
      <protection/>
    </xf>
    <xf numFmtId="0" fontId="90" fillId="0" borderId="49" xfId="1643" applyFont="1" applyFill="1" applyBorder="1" applyAlignment="1" applyProtection="1">
      <alignment horizontal="center" vertical="center"/>
      <protection locked="0"/>
    </xf>
    <xf numFmtId="49" fontId="90" fillId="0" borderId="49" xfId="1643" applyNumberFormat="1" applyFont="1" applyFill="1" applyBorder="1" applyAlignment="1">
      <alignment horizontal="center" vertical="center" wrapText="1"/>
      <protection/>
    </xf>
    <xf numFmtId="49" fontId="90" fillId="0" borderId="49" xfId="1643" applyNumberFormat="1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89" fillId="0" borderId="49" xfId="1643" applyFont="1" applyFill="1" applyBorder="1" applyAlignment="1" applyProtection="1">
      <alignment horizontal="center" vertical="center"/>
      <protection locked="0"/>
    </xf>
    <xf numFmtId="49" fontId="90" fillId="0" borderId="50" xfId="1643" applyNumberFormat="1" applyFont="1" applyFill="1" applyBorder="1" applyAlignment="1">
      <alignment horizontal="left" vertical="center" wrapText="1"/>
      <protection/>
    </xf>
    <xf numFmtId="0" fontId="90" fillId="0" borderId="51" xfId="1643" applyFont="1" applyFill="1" applyBorder="1" applyAlignment="1">
      <alignment vertical="center" wrapText="1"/>
      <protection/>
    </xf>
    <xf numFmtId="49" fontId="90" fillId="0" borderId="52" xfId="1643" applyNumberFormat="1" applyFont="1" applyFill="1" applyBorder="1" applyAlignment="1">
      <alignment horizontal="left" vertical="center" wrapText="1"/>
      <protection/>
    </xf>
    <xf numFmtId="0" fontId="90" fillId="0" borderId="53" xfId="1643" applyFont="1" applyFill="1" applyBorder="1" applyAlignment="1">
      <alignment vertical="center" wrapText="1"/>
      <protection/>
    </xf>
    <xf numFmtId="49" fontId="90" fillId="0" borderId="54" xfId="1643" applyNumberFormat="1" applyFont="1" applyFill="1" applyBorder="1" applyAlignment="1">
      <alignment horizontal="left" vertical="center" wrapText="1"/>
      <protection/>
    </xf>
    <xf numFmtId="0" fontId="90" fillId="0" borderId="55" xfId="1643" applyFont="1" applyFill="1" applyBorder="1" applyAlignment="1">
      <alignment vertical="center" wrapText="1"/>
      <protection/>
    </xf>
    <xf numFmtId="0" fontId="88" fillId="0" borderId="0" xfId="1643" applyFont="1" applyFill="1" applyBorder="1" applyAlignment="1" applyProtection="1">
      <alignment horizontal="center" vertical="center"/>
      <protection locked="0"/>
    </xf>
    <xf numFmtId="0" fontId="90" fillId="0" borderId="0" xfId="1643" applyFont="1" applyFill="1" applyBorder="1" applyAlignment="1" applyProtection="1">
      <alignment horizontal="center" vertical="center"/>
      <protection locked="0"/>
    </xf>
    <xf numFmtId="0" fontId="9" fillId="0" borderId="47" xfId="1645" applyFont="1" applyFill="1" applyBorder="1" applyAlignment="1" applyProtection="1">
      <alignment horizontal="center" vertical="center"/>
      <protection locked="0"/>
    </xf>
    <xf numFmtId="0" fontId="9" fillId="0" borderId="48" xfId="1645" applyFont="1" applyFill="1" applyBorder="1" applyAlignment="1" applyProtection="1">
      <alignment horizontal="center" vertical="center"/>
      <protection locked="0"/>
    </xf>
    <xf numFmtId="0" fontId="9" fillId="0" borderId="49" xfId="1645" applyFont="1" applyFill="1" applyBorder="1" applyAlignment="1" applyProtection="1">
      <alignment horizontal="center" vertical="center"/>
      <protection locked="0"/>
    </xf>
    <xf numFmtId="0" fontId="9" fillId="0" borderId="47" xfId="1644" applyFont="1" applyFill="1" applyBorder="1" applyAlignment="1">
      <alignment horizontal="center" vertical="center"/>
      <protection/>
    </xf>
    <xf numFmtId="0" fontId="89" fillId="0" borderId="47" xfId="1645" applyFont="1" applyBorder="1" applyAlignment="1" applyProtection="1">
      <alignment horizontal="center" vertical="center" wrapText="1"/>
      <protection locked="0"/>
    </xf>
    <xf numFmtId="0" fontId="31" fillId="0" borderId="47" xfId="1645" applyFont="1" applyBorder="1" applyAlignment="1" applyProtection="1">
      <alignment horizontal="center" vertical="center" wrapText="1"/>
      <protection locked="0"/>
    </xf>
    <xf numFmtId="0" fontId="9" fillId="0" borderId="48" xfId="1644" applyFont="1" applyFill="1" applyBorder="1" applyAlignment="1">
      <alignment horizontal="center" vertical="center"/>
      <protection/>
    </xf>
    <xf numFmtId="0" fontId="89" fillId="0" borderId="48" xfId="1645" applyFont="1" applyBorder="1" applyAlignment="1" applyProtection="1">
      <alignment horizontal="center" vertical="center" wrapText="1"/>
      <protection locked="0"/>
    </xf>
    <xf numFmtId="0" fontId="31" fillId="0" borderId="48" xfId="1645" applyFont="1" applyBorder="1" applyAlignment="1" applyProtection="1">
      <alignment horizontal="center" vertical="center" wrapText="1"/>
      <protection locked="0"/>
    </xf>
    <xf numFmtId="0" fontId="32" fillId="0" borderId="48" xfId="1645" applyFont="1" applyBorder="1" applyAlignment="1" applyProtection="1">
      <alignment horizontal="center" vertical="center" wrapText="1"/>
      <protection locked="0"/>
    </xf>
    <xf numFmtId="0" fontId="9" fillId="0" borderId="49" xfId="1644" applyFont="1" applyFill="1" applyBorder="1" applyAlignment="1">
      <alignment horizontal="center" vertical="center"/>
      <protection/>
    </xf>
    <xf numFmtId="14" fontId="9" fillId="0" borderId="49" xfId="1644" applyNumberFormat="1" applyFont="1" applyFill="1" applyBorder="1" applyAlignment="1" applyProtection="1">
      <alignment horizontal="center" vertical="center" wrapText="1"/>
      <protection/>
    </xf>
    <xf numFmtId="0" fontId="89" fillId="0" borderId="49" xfId="1645" applyFont="1" applyBorder="1" applyAlignment="1" applyProtection="1">
      <alignment horizontal="center" vertical="center" wrapText="1"/>
      <protection locked="0"/>
    </xf>
    <xf numFmtId="0" fontId="31" fillId="0" borderId="49" xfId="1645" applyFont="1" applyBorder="1" applyAlignment="1" applyProtection="1">
      <alignment horizontal="center" vertical="center" wrapText="1"/>
      <protection locked="0"/>
    </xf>
    <xf numFmtId="0" fontId="9" fillId="0" borderId="50" xfId="1644" applyFont="1" applyFill="1" applyBorder="1" applyAlignment="1" applyProtection="1">
      <alignment vertical="center" wrapText="1"/>
      <protection/>
    </xf>
    <xf numFmtId="0" fontId="9" fillId="0" borderId="51" xfId="1644" applyFont="1" applyFill="1" applyBorder="1" applyAlignment="1" applyProtection="1">
      <alignment vertical="center" wrapText="1"/>
      <protection/>
    </xf>
    <xf numFmtId="0" fontId="9" fillId="0" borderId="52" xfId="1644" applyFont="1" applyFill="1" applyBorder="1" applyAlignment="1" applyProtection="1">
      <alignment vertical="center" wrapText="1"/>
      <protection/>
    </xf>
    <xf numFmtId="0" fontId="9" fillId="0" borderId="53" xfId="1644" applyFont="1" applyFill="1" applyBorder="1" applyAlignment="1" applyProtection="1">
      <alignment vertical="center" wrapText="1"/>
      <protection/>
    </xf>
    <xf numFmtId="0" fontId="9" fillId="0" borderId="52" xfId="1644" applyFont="1" applyFill="1" applyBorder="1" applyAlignment="1">
      <alignment vertical="center"/>
      <protection/>
    </xf>
    <xf numFmtId="0" fontId="9" fillId="0" borderId="53" xfId="1644" applyFont="1" applyFill="1" applyBorder="1" applyAlignment="1">
      <alignment vertical="center"/>
      <protection/>
    </xf>
    <xf numFmtId="0" fontId="9" fillId="0" borderId="54" xfId="1644" applyFont="1" applyFill="1" applyBorder="1" applyAlignment="1" applyProtection="1">
      <alignment vertical="center" wrapText="1"/>
      <protection/>
    </xf>
    <xf numFmtId="0" fontId="9" fillId="0" borderId="55" xfId="1644" applyFont="1" applyFill="1" applyBorder="1" applyAlignment="1" applyProtection="1">
      <alignment vertical="center" wrapText="1"/>
      <protection/>
    </xf>
    <xf numFmtId="0" fontId="91" fillId="0" borderId="47" xfId="1643" applyFont="1" applyFill="1" applyBorder="1" applyAlignment="1" applyProtection="1">
      <alignment horizontal="center" vertical="center"/>
      <protection/>
    </xf>
    <xf numFmtId="0" fontId="91" fillId="0" borderId="48" xfId="1643" applyFont="1" applyFill="1" applyBorder="1" applyAlignment="1" applyProtection="1">
      <alignment horizontal="center" vertical="center"/>
      <protection/>
    </xf>
    <xf numFmtId="0" fontId="32" fillId="0" borderId="48" xfId="1662" applyFont="1" applyFill="1" applyBorder="1" applyAlignment="1" applyProtection="1">
      <alignment horizontal="center" vertical="center" wrapText="1"/>
      <protection locked="0"/>
    </xf>
    <xf numFmtId="0" fontId="91" fillId="0" borderId="49" xfId="1643" applyFont="1" applyFill="1" applyBorder="1" applyAlignment="1" applyProtection="1">
      <alignment horizontal="center" vertical="center"/>
      <protection/>
    </xf>
    <xf numFmtId="0" fontId="41" fillId="0" borderId="47" xfId="1645" applyFont="1" applyBorder="1" applyAlignment="1" applyProtection="1">
      <alignment horizontal="center" vertical="center"/>
      <protection/>
    </xf>
    <xf numFmtId="0" fontId="31" fillId="0" borderId="47" xfId="1645" applyFont="1" applyBorder="1" applyAlignment="1" applyProtection="1">
      <alignment horizontal="center" vertical="center"/>
      <protection locked="0"/>
    </xf>
    <xf numFmtId="0" fontId="41" fillId="0" borderId="48" xfId="1645" applyFont="1" applyBorder="1" applyAlignment="1" applyProtection="1">
      <alignment horizontal="center" vertical="center"/>
      <protection/>
    </xf>
    <xf numFmtId="0" fontId="31" fillId="0" borderId="48" xfId="1645" applyFont="1" applyBorder="1" applyAlignment="1" applyProtection="1">
      <alignment horizontal="center" vertical="center"/>
      <protection locked="0"/>
    </xf>
    <xf numFmtId="0" fontId="41" fillId="0" borderId="49" xfId="1645" applyFont="1" applyBorder="1" applyAlignment="1" applyProtection="1">
      <alignment horizontal="center" vertical="center"/>
      <protection/>
    </xf>
    <xf numFmtId="0" fontId="31" fillId="0" borderId="49" xfId="1645" applyFont="1" applyBorder="1" applyAlignment="1" applyProtection="1">
      <alignment horizontal="center" vertical="center"/>
      <protection locked="0"/>
    </xf>
    <xf numFmtId="0" fontId="11" fillId="0" borderId="48" xfId="1645" applyFont="1" applyBorder="1" applyAlignment="1" applyProtection="1">
      <alignment horizontal="center" vertical="center" wrapText="1"/>
      <protection locked="0"/>
    </xf>
    <xf numFmtId="0" fontId="4" fillId="0" borderId="20" xfId="1644" applyFont="1" applyFill="1" applyBorder="1" applyAlignment="1" applyProtection="1">
      <alignment horizontal="center" vertical="center"/>
      <protection locked="0"/>
    </xf>
    <xf numFmtId="0" fontId="9" fillId="0" borderId="25" xfId="1644" applyFont="1" applyFill="1" applyBorder="1" applyAlignment="1" applyProtection="1">
      <alignment vertical="center" wrapText="1"/>
      <protection locked="0"/>
    </xf>
    <xf numFmtId="0" fontId="9" fillId="0" borderId="26" xfId="1644" applyFont="1" applyFill="1" applyBorder="1" applyAlignment="1" applyProtection="1">
      <alignment vertical="center" wrapText="1"/>
      <protection locked="0"/>
    </xf>
    <xf numFmtId="49" fontId="9" fillId="0" borderId="20" xfId="1644" applyNumberFormat="1" applyFont="1" applyFill="1" applyBorder="1" applyAlignment="1" applyProtection="1">
      <alignment horizontal="center" vertical="center" wrapText="1"/>
      <protection locked="0"/>
    </xf>
    <xf numFmtId="0" fontId="4" fillId="0" borderId="25" xfId="1644" applyFont="1" applyFill="1" applyBorder="1" applyAlignment="1" applyProtection="1">
      <alignment horizontal="left" vertical="center"/>
      <protection locked="0"/>
    </xf>
    <xf numFmtId="0" fontId="4" fillId="0" borderId="26" xfId="1644" applyFont="1" applyFill="1" applyBorder="1" applyAlignment="1" applyProtection="1">
      <alignment horizontal="left" vertical="center"/>
      <protection locked="0"/>
    </xf>
    <xf numFmtId="49" fontId="4" fillId="0" borderId="20" xfId="1644" applyNumberFormat="1" applyFont="1" applyFill="1" applyBorder="1" applyAlignment="1" applyProtection="1">
      <alignment horizontal="center" vertical="center"/>
      <protection locked="0"/>
    </xf>
    <xf numFmtId="0" fontId="12" fillId="0" borderId="20" xfId="1645" applyFont="1" applyBorder="1" applyAlignment="1" applyProtection="1">
      <alignment horizontal="center" vertical="center" wrapText="1"/>
      <protection locked="0"/>
    </xf>
    <xf numFmtId="0" fontId="4" fillId="0" borderId="25" xfId="1644" applyFont="1" applyFill="1" applyBorder="1" applyAlignment="1" applyProtection="1">
      <alignment vertical="center"/>
      <protection locked="0"/>
    </xf>
    <xf numFmtId="0" fontId="4" fillId="0" borderId="26" xfId="1644" applyFont="1" applyFill="1" applyBorder="1" applyAlignment="1" applyProtection="1">
      <alignment vertical="center"/>
      <protection locked="0"/>
    </xf>
    <xf numFmtId="49" fontId="12" fillId="0" borderId="20" xfId="1645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1644" applyFont="1" applyFill="1" applyBorder="1" applyAlignment="1" applyProtection="1">
      <alignment horizontal="center" vertical="center"/>
      <protection locked="0"/>
    </xf>
    <xf numFmtId="0" fontId="9" fillId="0" borderId="25" xfId="1644" applyFont="1" applyFill="1" applyBorder="1" applyAlignment="1" applyProtection="1">
      <alignment vertical="center"/>
      <protection locked="0"/>
    </xf>
    <xf numFmtId="0" fontId="9" fillId="0" borderId="26" xfId="1644" applyFont="1" applyFill="1" applyBorder="1" applyAlignment="1" applyProtection="1">
      <alignment vertical="center"/>
      <protection locked="0"/>
    </xf>
    <xf numFmtId="49" fontId="9" fillId="0" borderId="20" xfId="1644" applyNumberFormat="1" applyFont="1" applyFill="1" applyBorder="1" applyAlignment="1" applyProtection="1">
      <alignment horizontal="center" vertical="center"/>
      <protection locked="0"/>
    </xf>
    <xf numFmtId="0" fontId="4" fillId="0" borderId="21" xfId="1644" applyFont="1" applyFill="1" applyBorder="1" applyAlignment="1" applyProtection="1">
      <alignment horizontal="center" vertical="center"/>
      <protection locked="0"/>
    </xf>
    <xf numFmtId="0" fontId="4" fillId="0" borderId="27" xfId="1644" applyFont="1" applyFill="1" applyBorder="1" applyAlignment="1" applyProtection="1">
      <alignment vertical="center"/>
      <protection locked="0"/>
    </xf>
    <xf numFmtId="0" fontId="4" fillId="0" borderId="28" xfId="1644" applyFont="1" applyFill="1" applyBorder="1" applyAlignment="1" applyProtection="1">
      <alignment vertical="center"/>
      <protection locked="0"/>
    </xf>
    <xf numFmtId="49" fontId="4" fillId="0" borderId="21" xfId="1644" applyNumberFormat="1" applyFont="1" applyFill="1" applyBorder="1" applyAlignment="1" applyProtection="1">
      <alignment horizontal="center" vertical="center"/>
      <protection locked="0"/>
    </xf>
    <xf numFmtId="0" fontId="11" fillId="0" borderId="19" xfId="1645" applyFont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4" fillId="0" borderId="47" xfId="1646" applyFont="1" applyBorder="1" applyAlignment="1" applyProtection="1">
      <alignment horizontal="center" vertical="center"/>
      <protection locked="0"/>
    </xf>
    <xf numFmtId="0" fontId="4" fillId="0" borderId="48" xfId="1646" applyFont="1" applyBorder="1" applyAlignment="1" applyProtection="1">
      <alignment horizontal="center" vertical="center"/>
      <protection locked="0"/>
    </xf>
    <xf numFmtId="0" fontId="4" fillId="0" borderId="49" xfId="1646" applyFont="1" applyBorder="1" applyAlignment="1" applyProtection="1">
      <alignment horizontal="center" vertical="center"/>
      <protection locked="0"/>
    </xf>
    <xf numFmtId="0" fontId="32" fillId="0" borderId="20" xfId="1646" applyFont="1" applyBorder="1" applyAlignment="1" applyProtection="1">
      <alignment horizontal="center" vertical="center" wrapText="1"/>
      <protection locked="0"/>
    </xf>
    <xf numFmtId="0" fontId="4" fillId="0" borderId="47" xfId="1644" applyFont="1" applyBorder="1" applyAlignment="1" applyProtection="1">
      <alignment horizontal="center" vertical="center"/>
      <protection locked="0"/>
    </xf>
    <xf numFmtId="0" fontId="9" fillId="0" borderId="47" xfId="1644" applyFont="1" applyBorder="1" applyAlignment="1">
      <alignment horizontal="center" vertical="center"/>
      <protection/>
    </xf>
    <xf numFmtId="0" fontId="9" fillId="0" borderId="47" xfId="1644" applyFont="1" applyFill="1" applyBorder="1" applyAlignment="1">
      <alignment horizontal="center" vertical="center" wrapText="1"/>
      <protection/>
    </xf>
    <xf numFmtId="0" fontId="9" fillId="0" borderId="47" xfId="1644" applyFont="1" applyBorder="1" applyAlignment="1">
      <alignment horizontal="center" vertical="center"/>
      <protection/>
    </xf>
    <xf numFmtId="0" fontId="11" fillId="0" borderId="47" xfId="1644" applyFont="1" applyBorder="1" applyAlignment="1" applyProtection="1">
      <alignment horizontal="center" vertical="center"/>
      <protection locked="0"/>
    </xf>
    <xf numFmtId="0" fontId="4" fillId="0" borderId="48" xfId="1644" applyFont="1" applyBorder="1" applyAlignment="1" applyProtection="1">
      <alignment horizontal="center" vertical="center"/>
      <protection locked="0"/>
    </xf>
    <xf numFmtId="0" fontId="9" fillId="0" borderId="48" xfId="1644" applyFont="1" applyBorder="1" applyAlignment="1">
      <alignment horizontal="center" vertical="center"/>
      <protection/>
    </xf>
    <xf numFmtId="0" fontId="9" fillId="0" borderId="48" xfId="1644" applyNumberFormat="1" applyFont="1" applyFill="1" applyBorder="1" applyAlignment="1" applyProtection="1">
      <alignment horizontal="center" vertical="center" wrapText="1"/>
      <protection/>
    </xf>
    <xf numFmtId="0" fontId="9" fillId="0" borderId="48" xfId="1644" applyFont="1" applyBorder="1" applyAlignment="1">
      <alignment horizontal="center" vertical="center"/>
      <protection/>
    </xf>
    <xf numFmtId="0" fontId="11" fillId="0" borderId="48" xfId="1644" applyFont="1" applyBorder="1" applyAlignment="1" applyProtection="1">
      <alignment horizontal="center" vertical="center" wrapText="1"/>
      <protection locked="0"/>
    </xf>
    <xf numFmtId="14" fontId="9" fillId="0" borderId="48" xfId="1644" applyNumberFormat="1" applyFont="1" applyFill="1" applyBorder="1" applyAlignment="1" applyProtection="1">
      <alignment horizontal="center" vertical="center" wrapText="1"/>
      <protection/>
    </xf>
    <xf numFmtId="0" fontId="33" fillId="0" borderId="48" xfId="1644" applyFont="1" applyBorder="1" applyAlignment="1" applyProtection="1">
      <alignment horizontal="center" vertical="center" wrapText="1"/>
      <protection locked="0"/>
    </xf>
    <xf numFmtId="0" fontId="9" fillId="0" borderId="48" xfId="1644" applyFont="1" applyFill="1" applyBorder="1" applyAlignment="1">
      <alignment horizontal="center" vertical="center"/>
      <protection/>
    </xf>
    <xf numFmtId="0" fontId="35" fillId="0" borderId="48" xfId="1644" applyFont="1" applyFill="1" applyBorder="1" applyAlignment="1">
      <alignment horizontal="center" vertical="center" wrapText="1"/>
      <protection/>
    </xf>
    <xf numFmtId="0" fontId="7" fillId="0" borderId="48" xfId="1644" applyFont="1" applyBorder="1" applyAlignment="1" applyProtection="1">
      <alignment horizontal="center" vertical="center" wrapText="1"/>
      <protection locked="0"/>
    </xf>
    <xf numFmtId="0" fontId="10" fillId="0" borderId="48" xfId="1644" applyFont="1" applyFill="1" applyBorder="1" applyAlignment="1">
      <alignment horizontal="center" vertical="center" wrapText="1"/>
      <protection/>
    </xf>
    <xf numFmtId="14" fontId="9" fillId="0" borderId="48" xfId="1644" applyNumberFormat="1" applyFont="1" applyFill="1" applyBorder="1" applyAlignment="1">
      <alignment horizontal="center" vertical="center"/>
      <protection/>
    </xf>
    <xf numFmtId="0" fontId="9" fillId="55" borderId="48" xfId="1644" applyNumberFormat="1" applyFont="1" applyFill="1" applyBorder="1" applyAlignment="1" applyProtection="1">
      <alignment horizontal="center" vertical="center" wrapText="1"/>
      <protection/>
    </xf>
    <xf numFmtId="0" fontId="9" fillId="0" borderId="48" xfId="1644" applyFont="1" applyBorder="1" applyAlignment="1">
      <alignment horizontal="left" vertical="center"/>
      <protection/>
    </xf>
    <xf numFmtId="0" fontId="9" fillId="0" borderId="48" xfId="1644" applyFont="1" applyFill="1" applyBorder="1" applyAlignment="1">
      <alignment horizontal="left" vertical="center"/>
      <protection/>
    </xf>
    <xf numFmtId="0" fontId="11" fillId="0" borderId="48" xfId="1644" applyFont="1" applyFill="1" applyBorder="1" applyAlignment="1" applyProtection="1">
      <alignment horizontal="center" vertical="center"/>
      <protection locked="0"/>
    </xf>
    <xf numFmtId="0" fontId="4" fillId="0" borderId="49" xfId="1644" applyFont="1" applyBorder="1" applyAlignment="1" applyProtection="1">
      <alignment horizontal="center" vertical="center"/>
      <protection locked="0"/>
    </xf>
    <xf numFmtId="0" fontId="9" fillId="0" borderId="49" xfId="1644" applyFont="1" applyBorder="1" applyAlignment="1">
      <alignment horizontal="left" vertical="center"/>
      <protection/>
    </xf>
    <xf numFmtId="0" fontId="9" fillId="0" borderId="49" xfId="1644" applyNumberFormat="1" applyFont="1" applyFill="1" applyBorder="1" applyAlignment="1" applyProtection="1">
      <alignment horizontal="center" vertical="center" wrapText="1"/>
      <protection/>
    </xf>
    <xf numFmtId="0" fontId="9" fillId="0" borderId="49" xfId="1644" applyFont="1" applyBorder="1" applyAlignment="1">
      <alignment horizontal="center" vertical="center"/>
      <protection/>
    </xf>
    <xf numFmtId="0" fontId="11" fillId="0" borderId="49" xfId="1644" applyFont="1" applyBorder="1" applyAlignment="1" applyProtection="1">
      <alignment horizontal="center" vertical="center" wrapText="1"/>
      <protection locked="0"/>
    </xf>
    <xf numFmtId="0" fontId="9" fillId="0" borderId="50" xfId="1644" applyFont="1" applyBorder="1" applyAlignment="1">
      <alignment vertical="center"/>
      <protection/>
    </xf>
    <xf numFmtId="0" fontId="9" fillId="0" borderId="51" xfId="1644" applyFont="1" applyBorder="1" applyAlignment="1">
      <alignment vertical="center"/>
      <protection/>
    </xf>
    <xf numFmtId="0" fontId="9" fillId="0" borderId="52" xfId="1644" applyFont="1" applyBorder="1" applyAlignment="1">
      <alignment vertical="center"/>
      <protection/>
    </xf>
    <xf numFmtId="0" fontId="9" fillId="0" borderId="53" xfId="1644" applyFont="1" applyBorder="1" applyAlignment="1">
      <alignment vertical="center"/>
      <protection/>
    </xf>
    <xf numFmtId="0" fontId="9" fillId="0" borderId="54" xfId="1644" applyFont="1" applyBorder="1" applyAlignment="1">
      <alignment vertical="center"/>
      <protection/>
    </xf>
    <xf numFmtId="0" fontId="9" fillId="0" borderId="55" xfId="1644" applyFont="1" applyBorder="1" applyAlignment="1">
      <alignment vertical="center"/>
      <protection/>
    </xf>
    <xf numFmtId="0" fontId="4" fillId="0" borderId="47" xfId="1645" applyFont="1" applyBorder="1" applyAlignment="1" applyProtection="1">
      <alignment horizontal="center" vertical="center"/>
      <protection locked="0"/>
    </xf>
    <xf numFmtId="0" fontId="13" fillId="0" borderId="47" xfId="1644" applyFont="1" applyBorder="1" applyAlignment="1">
      <alignment horizontal="center" vertical="center" wrapText="1"/>
      <protection/>
    </xf>
    <xf numFmtId="0" fontId="4" fillId="0" borderId="48" xfId="1645" applyFont="1" applyBorder="1" applyAlignment="1" applyProtection="1">
      <alignment horizontal="center" vertical="center"/>
      <protection locked="0"/>
    </xf>
    <xf numFmtId="0" fontId="11" fillId="0" borderId="48" xfId="1645" applyFont="1" applyBorder="1" applyAlignment="1" applyProtection="1">
      <alignment horizontal="center" vertical="center" wrapText="1"/>
      <protection/>
    </xf>
    <xf numFmtId="0" fontId="31" fillId="0" borderId="48" xfId="1645" applyFont="1" applyBorder="1" applyAlignment="1" applyProtection="1">
      <alignment horizontal="center" vertical="center" wrapText="1"/>
      <protection/>
    </xf>
    <xf numFmtId="0" fontId="32" fillId="0" borderId="48" xfId="1645" applyFont="1" applyBorder="1" applyAlignment="1" applyProtection="1">
      <alignment horizontal="center" vertical="center" wrapText="1"/>
      <protection locked="0"/>
    </xf>
    <xf numFmtId="0" fontId="4" fillId="0" borderId="49" xfId="1645" applyFont="1" applyBorder="1" applyAlignment="1" applyProtection="1">
      <alignment horizontal="center" vertical="center"/>
      <protection locked="0"/>
    </xf>
    <xf numFmtId="0" fontId="29" fillId="0" borderId="49" xfId="1644" applyFont="1" applyBorder="1" applyAlignment="1">
      <alignment horizontal="center" vertical="center" wrapText="1"/>
      <protection/>
    </xf>
    <xf numFmtId="0" fontId="9" fillId="0" borderId="50" xfId="1645" applyFont="1" applyFill="1" applyBorder="1" applyAlignment="1" applyProtection="1">
      <alignment horizontal="left" vertical="center" wrapText="1"/>
      <protection locked="0"/>
    </xf>
    <xf numFmtId="0" fontId="9" fillId="0" borderId="51" xfId="1645" applyFont="1" applyFill="1" applyBorder="1" applyAlignment="1" applyProtection="1">
      <alignment horizontal="left" vertical="center" wrapText="1"/>
      <protection locked="0"/>
    </xf>
    <xf numFmtId="0" fontId="9" fillId="0" borderId="52" xfId="1645" applyFont="1" applyFill="1" applyBorder="1" applyAlignment="1" applyProtection="1">
      <alignment horizontal="left" vertical="center" wrapText="1"/>
      <protection locked="0"/>
    </xf>
    <xf numFmtId="0" fontId="9" fillId="0" borderId="53" xfId="1645" applyFont="1" applyFill="1" applyBorder="1" applyAlignment="1" applyProtection="1">
      <alignment horizontal="left" vertical="center" wrapText="1"/>
      <protection locked="0"/>
    </xf>
    <xf numFmtId="0" fontId="4" fillId="0" borderId="52" xfId="1645" applyFont="1" applyBorder="1" applyAlignment="1" applyProtection="1">
      <alignment horizontal="left" vertical="center"/>
      <protection locked="0"/>
    </xf>
    <xf numFmtId="0" fontId="4" fillId="0" borderId="53" xfId="1645" applyFont="1" applyBorder="1" applyAlignment="1" applyProtection="1">
      <alignment horizontal="left" vertical="center"/>
      <protection locked="0"/>
    </xf>
    <xf numFmtId="0" fontId="9" fillId="0" borderId="52" xfId="1645" applyFont="1" applyFill="1" applyBorder="1" applyAlignment="1" applyProtection="1">
      <alignment vertical="center" wrapText="1"/>
      <protection locked="0"/>
    </xf>
    <xf numFmtId="0" fontId="9" fillId="0" borderId="53" xfId="1645" applyFont="1" applyFill="1" applyBorder="1" applyAlignment="1" applyProtection="1">
      <alignment vertical="center" wrapText="1"/>
      <protection locked="0"/>
    </xf>
    <xf numFmtId="0" fontId="4" fillId="0" borderId="52" xfId="1645" applyFont="1" applyFill="1" applyBorder="1" applyAlignment="1" applyProtection="1">
      <alignment vertical="center"/>
      <protection locked="0"/>
    </xf>
    <xf numFmtId="0" fontId="4" fillId="0" borderId="53" xfId="1645" applyFont="1" applyFill="1" applyBorder="1" applyAlignment="1" applyProtection="1">
      <alignment vertical="center"/>
      <protection locked="0"/>
    </xf>
    <xf numFmtId="0" fontId="9" fillId="0" borderId="54" xfId="1645" applyFont="1" applyFill="1" applyBorder="1" applyAlignment="1" applyProtection="1">
      <alignment vertical="center" wrapText="1"/>
      <protection locked="0"/>
    </xf>
    <xf numFmtId="0" fontId="9" fillId="0" borderId="55" xfId="1645" applyFont="1" applyFill="1" applyBorder="1" applyAlignment="1" applyProtection="1">
      <alignment vertical="center" wrapText="1"/>
      <protection locked="0"/>
    </xf>
    <xf numFmtId="0" fontId="42" fillId="0" borderId="47" xfId="1662" applyFont="1" applyFill="1" applyBorder="1" applyAlignment="1">
      <alignment horizontal="center" vertical="center"/>
      <protection/>
    </xf>
    <xf numFmtId="49" fontId="42" fillId="0" borderId="47" xfId="1662" applyNumberFormat="1" applyFont="1" applyFill="1" applyBorder="1" applyAlignment="1" applyProtection="1">
      <alignment horizontal="center" vertical="center" wrapText="1"/>
      <protection locked="0"/>
    </xf>
    <xf numFmtId="0" fontId="45" fillId="0" borderId="47" xfId="1646" applyFont="1" applyBorder="1" applyAlignment="1" applyProtection="1">
      <alignment horizontal="center" vertical="center" wrapText="1"/>
      <protection locked="0"/>
    </xf>
    <xf numFmtId="0" fontId="42" fillId="0" borderId="48" xfId="1662" applyFont="1" applyFill="1" applyBorder="1" applyAlignment="1">
      <alignment horizontal="center" vertical="center"/>
      <protection/>
    </xf>
    <xf numFmtId="49" fontId="42" fillId="0" borderId="48" xfId="1662" applyNumberFormat="1" applyFont="1" applyFill="1" applyBorder="1" applyAlignment="1" applyProtection="1">
      <alignment horizontal="center" vertical="center" wrapText="1"/>
      <protection locked="0"/>
    </xf>
    <xf numFmtId="0" fontId="45" fillId="0" borderId="48" xfId="1646" applyFont="1" applyBorder="1" applyAlignment="1" applyProtection="1">
      <alignment horizontal="center" vertical="center" wrapText="1"/>
      <protection locked="0"/>
    </xf>
    <xf numFmtId="0" fontId="31" fillId="0" borderId="48" xfId="1644" applyFont="1" applyBorder="1" applyAlignment="1" applyProtection="1">
      <alignment horizontal="center" vertical="center" wrapText="1"/>
      <protection locked="0"/>
    </xf>
    <xf numFmtId="0" fontId="42" fillId="0" borderId="49" xfId="1662" applyFont="1" applyFill="1" applyBorder="1" applyAlignment="1">
      <alignment horizontal="center" vertical="center"/>
      <protection/>
    </xf>
    <xf numFmtId="49" fontId="42" fillId="0" borderId="49" xfId="1662" applyNumberFormat="1" applyFont="1" applyFill="1" applyBorder="1" applyAlignment="1" applyProtection="1">
      <alignment horizontal="center" vertical="center" wrapText="1"/>
      <protection locked="0"/>
    </xf>
    <xf numFmtId="0" fontId="31" fillId="0" borderId="49" xfId="1644" applyFont="1" applyBorder="1" applyAlignment="1" applyProtection="1">
      <alignment horizontal="center" vertical="center" wrapText="1"/>
      <protection locked="0"/>
    </xf>
    <xf numFmtId="0" fontId="42" fillId="0" borderId="50" xfId="1662" applyFont="1" applyFill="1" applyBorder="1" applyAlignment="1">
      <alignment horizontal="left" vertical="center"/>
      <protection/>
    </xf>
    <xf numFmtId="49" fontId="42" fillId="0" borderId="51" xfId="1662" applyNumberFormat="1" applyFont="1" applyFill="1" applyBorder="1" applyAlignment="1">
      <alignment horizontal="left" vertical="center" wrapText="1"/>
      <protection/>
    </xf>
    <xf numFmtId="0" fontId="42" fillId="0" borderId="52" xfId="1662" applyFont="1" applyFill="1" applyBorder="1" applyAlignment="1">
      <alignment horizontal="left" vertical="center"/>
      <protection/>
    </xf>
    <xf numFmtId="0" fontId="42" fillId="0" borderId="53" xfId="1662" applyFont="1" applyFill="1" applyBorder="1" applyAlignment="1">
      <alignment horizontal="left" vertical="center" wrapText="1"/>
      <protection/>
    </xf>
    <xf numFmtId="49" fontId="42" fillId="0" borderId="53" xfId="1662" applyNumberFormat="1" applyFont="1" applyFill="1" applyBorder="1" applyAlignment="1">
      <alignment horizontal="left" vertical="center" wrapText="1"/>
      <protection/>
    </xf>
    <xf numFmtId="0" fontId="42" fillId="0" borderId="53" xfId="1662" applyFont="1" applyFill="1" applyBorder="1" applyAlignment="1">
      <alignment vertical="center"/>
      <protection/>
    </xf>
    <xf numFmtId="0" fontId="42" fillId="0" borderId="54" xfId="1662" applyFont="1" applyFill="1" applyBorder="1" applyAlignment="1">
      <alignment horizontal="left" vertical="center"/>
      <protection/>
    </xf>
    <xf numFmtId="0" fontId="42" fillId="0" borderId="55" xfId="1662" applyFont="1" applyFill="1" applyBorder="1" applyAlignment="1">
      <alignment horizontal="left" vertical="center" wrapText="1"/>
      <protection/>
    </xf>
    <xf numFmtId="0" fontId="4" fillId="0" borderId="47" xfId="1662" applyNumberFormat="1" applyFont="1" applyFill="1" applyBorder="1" applyAlignment="1" applyProtection="1">
      <alignment horizontal="center" vertical="center"/>
      <protection/>
    </xf>
    <xf numFmtId="0" fontId="4" fillId="0" borderId="48" xfId="1662" applyNumberFormat="1" applyFont="1" applyFill="1" applyBorder="1" applyAlignment="1" applyProtection="1">
      <alignment horizontal="center" vertical="center"/>
      <protection/>
    </xf>
    <xf numFmtId="0" fontId="4" fillId="0" borderId="49" xfId="1662" applyNumberFormat="1" applyFont="1" applyFill="1" applyBorder="1" applyAlignment="1" applyProtection="1">
      <alignment horizontal="center" vertical="center"/>
      <protection/>
    </xf>
    <xf numFmtId="0" fontId="90" fillId="0" borderId="0" xfId="1643" applyFont="1" applyFill="1" applyBorder="1" applyAlignment="1" applyProtection="1">
      <alignment vertical="center"/>
      <protection locked="0"/>
    </xf>
    <xf numFmtId="0" fontId="41" fillId="0" borderId="47" xfId="1645" applyFont="1" applyBorder="1" applyAlignment="1" applyProtection="1">
      <alignment horizontal="center" vertical="center"/>
      <protection locked="0"/>
    </xf>
    <xf numFmtId="10" fontId="42" fillId="0" borderId="47" xfId="1644" applyNumberFormat="1" applyFont="1" applyFill="1" applyBorder="1" applyAlignment="1" applyProtection="1">
      <alignment horizontal="center" vertical="center" wrapText="1"/>
      <protection/>
    </xf>
    <xf numFmtId="0" fontId="9" fillId="0" borderId="47" xfId="1644" applyNumberFormat="1" applyFont="1" applyFill="1" applyBorder="1" applyAlignment="1" applyProtection="1">
      <alignment horizontal="center" vertical="center" wrapText="1"/>
      <protection/>
    </xf>
    <xf numFmtId="0" fontId="32" fillId="0" borderId="47" xfId="1645" applyFont="1" applyBorder="1" applyAlignment="1" applyProtection="1">
      <alignment horizontal="center"/>
      <protection locked="0"/>
    </xf>
    <xf numFmtId="0" fontId="32" fillId="0" borderId="47" xfId="1645" applyFont="1" applyBorder="1" applyAlignment="1" applyProtection="1">
      <alignment horizontal="center"/>
      <protection/>
    </xf>
    <xf numFmtId="0" fontId="32" fillId="0" borderId="47" xfId="1645" applyFont="1" applyBorder="1" applyAlignment="1" applyProtection="1">
      <alignment horizontal="center" vertical="center"/>
      <protection/>
    </xf>
    <xf numFmtId="0" fontId="41" fillId="0" borderId="48" xfId="1645" applyFont="1" applyBorder="1" applyAlignment="1" applyProtection="1">
      <alignment horizontal="center" vertical="center"/>
      <protection locked="0"/>
    </xf>
    <xf numFmtId="10" fontId="42" fillId="0" borderId="48" xfId="1644" applyNumberFormat="1" applyFont="1" applyFill="1" applyBorder="1" applyAlignment="1" applyProtection="1">
      <alignment horizontal="center" vertical="center" wrapText="1"/>
      <protection/>
    </xf>
    <xf numFmtId="0" fontId="4" fillId="0" borderId="48" xfId="1645" applyNumberFormat="1" applyFont="1" applyBorder="1" applyAlignment="1" applyProtection="1">
      <alignment horizontal="center" vertical="center" wrapText="1"/>
      <protection locked="0"/>
    </xf>
    <xf numFmtId="0" fontId="32" fillId="0" borderId="48" xfId="1645" applyFont="1" applyBorder="1" applyAlignment="1" applyProtection="1">
      <alignment horizontal="center"/>
      <protection locked="0"/>
    </xf>
    <xf numFmtId="0" fontId="32" fillId="0" borderId="48" xfId="1645" applyFont="1" applyBorder="1" applyAlignment="1" applyProtection="1">
      <alignment horizontal="center"/>
      <protection/>
    </xf>
    <xf numFmtId="0" fontId="32" fillId="0" borderId="48" xfId="1645" applyFont="1" applyBorder="1" applyAlignment="1" applyProtection="1">
      <alignment horizontal="center" vertical="center"/>
      <protection/>
    </xf>
    <xf numFmtId="0" fontId="41" fillId="0" borderId="49" xfId="1645" applyFont="1" applyBorder="1" applyAlignment="1" applyProtection="1">
      <alignment horizontal="center" vertical="center"/>
      <protection locked="0"/>
    </xf>
    <xf numFmtId="10" fontId="42" fillId="0" borderId="49" xfId="1644" applyNumberFormat="1" applyFont="1" applyFill="1" applyBorder="1" applyAlignment="1" applyProtection="1">
      <alignment horizontal="center" vertical="center" wrapText="1"/>
      <protection/>
    </xf>
    <xf numFmtId="0" fontId="32" fillId="0" borderId="49" xfId="1645" applyFont="1" applyBorder="1" applyAlignment="1" applyProtection="1">
      <alignment horizontal="center"/>
      <protection locked="0"/>
    </xf>
    <xf numFmtId="0" fontId="32" fillId="0" borderId="49" xfId="1645" applyFont="1" applyBorder="1" applyAlignment="1" applyProtection="1">
      <alignment horizontal="center"/>
      <protection/>
    </xf>
    <xf numFmtId="0" fontId="32" fillId="0" borderId="49" xfId="1645" applyFont="1" applyBorder="1" applyAlignment="1" applyProtection="1">
      <alignment horizontal="center" vertical="center"/>
      <protection/>
    </xf>
    <xf numFmtId="0" fontId="9" fillId="0" borderId="50" xfId="1644" applyFont="1" applyFill="1" applyBorder="1" applyAlignment="1" applyProtection="1">
      <alignment vertical="center" wrapText="1"/>
      <protection/>
    </xf>
    <xf numFmtId="0" fontId="9" fillId="0" borderId="51" xfId="1644" applyFont="1" applyFill="1" applyBorder="1" applyAlignment="1" applyProtection="1">
      <alignment vertical="center" wrapText="1"/>
      <protection/>
    </xf>
    <xf numFmtId="0" fontId="9" fillId="55" borderId="52" xfId="1644" applyFont="1" applyFill="1" applyBorder="1" applyAlignment="1" applyProtection="1">
      <alignment vertical="center" wrapText="1"/>
      <protection/>
    </xf>
    <xf numFmtId="0" fontId="9" fillId="55" borderId="53" xfId="1644" applyFont="1" applyFill="1" applyBorder="1" applyAlignment="1" applyProtection="1">
      <alignment vertical="center" wrapText="1"/>
      <protection/>
    </xf>
    <xf numFmtId="0" fontId="9" fillId="0" borderId="56" xfId="1645" applyFont="1" applyFill="1" applyBorder="1" applyAlignment="1" applyProtection="1">
      <alignment horizontal="center" vertical="center"/>
      <protection locked="0"/>
    </xf>
    <xf numFmtId="0" fontId="9" fillId="0" borderId="56" xfId="1644" applyFont="1" applyFill="1" applyBorder="1" applyAlignment="1">
      <alignment horizontal="center" vertical="center"/>
      <protection/>
    </xf>
    <xf numFmtId="0" fontId="9" fillId="0" borderId="56" xfId="1644" applyNumberFormat="1" applyFont="1" applyFill="1" applyBorder="1" applyAlignment="1" applyProtection="1">
      <alignment horizontal="center" vertical="center" wrapText="1"/>
      <protection/>
    </xf>
    <xf numFmtId="0" fontId="4" fillId="0" borderId="56" xfId="1645" applyFont="1" applyBorder="1" applyAlignment="1" applyProtection="1">
      <alignment horizontal="center" vertical="center" wrapText="1"/>
      <protection locked="0"/>
    </xf>
    <xf numFmtId="0" fontId="9" fillId="0" borderId="56" xfId="1645" applyFont="1" applyFill="1" applyBorder="1" applyAlignment="1" applyProtection="1">
      <alignment horizontal="center" vertical="center"/>
      <protection/>
    </xf>
    <xf numFmtId="0" fontId="9" fillId="0" borderId="57" xfId="1645" applyFont="1" applyFill="1" applyBorder="1" applyAlignment="1" applyProtection="1">
      <alignment horizontal="center" vertical="center"/>
      <protection locked="0"/>
    </xf>
    <xf numFmtId="0" fontId="9" fillId="0" borderId="57" xfId="1644" applyFont="1" applyFill="1" applyBorder="1" applyAlignment="1">
      <alignment horizontal="center" vertical="center"/>
      <protection/>
    </xf>
    <xf numFmtId="0" fontId="9" fillId="0" borderId="57" xfId="1644" applyNumberFormat="1" applyFont="1" applyFill="1" applyBorder="1" applyAlignment="1" applyProtection="1">
      <alignment horizontal="center" vertical="center" wrapText="1"/>
      <protection/>
    </xf>
    <xf numFmtId="0" fontId="4" fillId="0" borderId="57" xfId="1645" applyFont="1" applyBorder="1" applyAlignment="1" applyProtection="1">
      <alignment horizontal="center" vertical="center" wrapText="1"/>
      <protection locked="0"/>
    </xf>
    <xf numFmtId="0" fontId="9" fillId="0" borderId="57" xfId="1645" applyFont="1" applyFill="1" applyBorder="1" applyAlignment="1" applyProtection="1">
      <alignment horizontal="center" vertical="center"/>
      <protection/>
    </xf>
    <xf numFmtId="0" fontId="11" fillId="0" borderId="57" xfId="1645" applyFont="1" applyBorder="1" applyAlignment="1" applyProtection="1">
      <alignment horizontal="center" vertical="center" wrapText="1"/>
      <protection locked="0"/>
    </xf>
    <xf numFmtId="0" fontId="4" fillId="57" borderId="57" xfId="1645" applyFont="1" applyFill="1" applyBorder="1" applyAlignment="1" applyProtection="1">
      <alignment horizontal="center" vertical="center" wrapText="1"/>
      <protection locked="0"/>
    </xf>
    <xf numFmtId="14" fontId="9" fillId="0" borderId="57" xfId="1644" applyNumberFormat="1" applyFont="1" applyFill="1" applyBorder="1" applyAlignment="1">
      <alignment horizontal="center" vertical="center"/>
      <protection/>
    </xf>
    <xf numFmtId="0" fontId="9" fillId="0" borderId="57" xfId="1645" applyFont="1" applyFill="1" applyBorder="1" applyAlignment="1" applyProtection="1">
      <alignment horizontal="center" vertical="center" wrapText="1"/>
      <protection/>
    </xf>
    <xf numFmtId="0" fontId="11" fillId="55" borderId="57" xfId="1645" applyFont="1" applyFill="1" applyBorder="1" applyAlignment="1" applyProtection="1">
      <alignment horizontal="center" vertical="center" wrapText="1"/>
      <protection locked="0"/>
    </xf>
    <xf numFmtId="0" fontId="89" fillId="57" borderId="57" xfId="1645" applyFont="1" applyFill="1" applyBorder="1" applyAlignment="1" applyProtection="1">
      <alignment horizontal="center" vertical="center" wrapText="1"/>
      <protection locked="0"/>
    </xf>
    <xf numFmtId="0" fontId="35" fillId="0" borderId="57" xfId="1645" applyFont="1" applyFill="1" applyBorder="1" applyAlignment="1" applyProtection="1">
      <alignment horizontal="center" vertical="center"/>
      <protection/>
    </xf>
    <xf numFmtId="14" fontId="9" fillId="0" borderId="57" xfId="1644" applyNumberFormat="1" applyFont="1" applyFill="1" applyBorder="1" applyAlignment="1" applyProtection="1">
      <alignment horizontal="center" vertical="center" wrapText="1"/>
      <protection/>
    </xf>
    <xf numFmtId="0" fontId="9" fillId="0" borderId="58" xfId="1645" applyFont="1" applyFill="1" applyBorder="1" applyAlignment="1" applyProtection="1">
      <alignment horizontal="center" vertical="center"/>
      <protection locked="0"/>
    </xf>
    <xf numFmtId="0" fontId="9" fillId="0" borderId="58" xfId="1644" applyFont="1" applyFill="1" applyBorder="1" applyAlignment="1">
      <alignment horizontal="center" vertical="center"/>
      <protection/>
    </xf>
    <xf numFmtId="0" fontId="9" fillId="0" borderId="58" xfId="1644" applyNumberFormat="1" applyFont="1" applyFill="1" applyBorder="1" applyAlignment="1" applyProtection="1">
      <alignment horizontal="center" vertical="center" wrapText="1"/>
      <protection/>
    </xf>
    <xf numFmtId="0" fontId="4" fillId="0" borderId="58" xfId="1645" applyFont="1" applyBorder="1" applyAlignment="1" applyProtection="1">
      <alignment horizontal="center" vertical="center" wrapText="1"/>
      <protection locked="0"/>
    </xf>
    <xf numFmtId="0" fontId="9" fillId="0" borderId="58" xfId="1645" applyFont="1" applyFill="1" applyBorder="1" applyAlignment="1" applyProtection="1">
      <alignment horizontal="center" vertical="center"/>
      <protection/>
    </xf>
    <xf numFmtId="0" fontId="9" fillId="0" borderId="59" xfId="1644" applyFont="1" applyFill="1" applyBorder="1" applyAlignment="1" applyProtection="1">
      <alignment vertical="center" wrapText="1"/>
      <protection/>
    </xf>
    <xf numFmtId="0" fontId="9" fillId="0" borderId="60" xfId="1644" applyFont="1" applyFill="1" applyBorder="1" applyAlignment="1" applyProtection="1">
      <alignment vertical="center" wrapText="1"/>
      <protection/>
    </xf>
    <xf numFmtId="0" fontId="9" fillId="0" borderId="61" xfId="1644" applyFont="1" applyFill="1" applyBorder="1" applyAlignment="1" applyProtection="1">
      <alignment vertical="center" wrapText="1"/>
      <protection/>
    </xf>
    <xf numFmtId="0" fontId="9" fillId="0" borderId="62" xfId="1644" applyFont="1" applyFill="1" applyBorder="1" applyAlignment="1" applyProtection="1">
      <alignment vertical="center" wrapText="1"/>
      <protection/>
    </xf>
    <xf numFmtId="0" fontId="9" fillId="0" borderId="61" xfId="1644" applyFont="1" applyFill="1" applyBorder="1" applyAlignment="1">
      <alignment vertical="center"/>
      <protection/>
    </xf>
    <xf numFmtId="0" fontId="9" fillId="0" borderId="62" xfId="1644" applyFont="1" applyFill="1" applyBorder="1" applyAlignment="1">
      <alignment vertical="center"/>
      <protection/>
    </xf>
    <xf numFmtId="0" fontId="9" fillId="0" borderId="63" xfId="1644" applyFont="1" applyFill="1" applyBorder="1" applyAlignment="1" applyProtection="1">
      <alignment vertical="center" wrapText="1"/>
      <protection/>
    </xf>
    <xf numFmtId="0" fontId="9" fillId="0" borderId="64" xfId="1644" applyFont="1" applyFill="1" applyBorder="1" applyAlignment="1" applyProtection="1">
      <alignment vertical="center" wrapText="1"/>
      <protection/>
    </xf>
    <xf numFmtId="0" fontId="9" fillId="0" borderId="47" xfId="1644" applyFont="1" applyBorder="1" applyAlignment="1">
      <alignment horizontal="center" vertical="center" wrapText="1"/>
      <protection/>
    </xf>
    <xf numFmtId="14" fontId="9" fillId="55" borderId="47" xfId="1644" applyNumberFormat="1" applyFont="1" applyFill="1" applyBorder="1" applyAlignment="1">
      <alignment horizontal="center" vertical="center"/>
      <protection/>
    </xf>
    <xf numFmtId="0" fontId="4" fillId="0" borderId="47" xfId="1645" applyFont="1" applyBorder="1" applyAlignment="1" applyProtection="1">
      <alignment horizontal="center" vertical="center" wrapText="1"/>
      <protection/>
    </xf>
    <xf numFmtId="0" fontId="11" fillId="0" borderId="47" xfId="1646" applyFont="1" applyBorder="1" applyAlignment="1" applyProtection="1">
      <alignment horizontal="center" vertical="center" wrapText="1"/>
      <protection locked="0"/>
    </xf>
    <xf numFmtId="0" fontId="9" fillId="0" borderId="48" xfId="1644" applyFont="1" applyBorder="1" applyAlignment="1">
      <alignment horizontal="center" vertical="center" wrapText="1"/>
      <protection/>
    </xf>
    <xf numFmtId="14" fontId="9" fillId="55" borderId="48" xfId="1644" applyNumberFormat="1" applyFont="1" applyFill="1" applyBorder="1" applyAlignment="1">
      <alignment horizontal="center" vertical="center"/>
      <protection/>
    </xf>
    <xf numFmtId="0" fontId="4" fillId="0" borderId="48" xfId="1645" applyFont="1" applyBorder="1" applyAlignment="1" applyProtection="1">
      <alignment horizontal="center" vertical="center" wrapText="1"/>
      <protection/>
    </xf>
    <xf numFmtId="0" fontId="11" fillId="0" borderId="48" xfId="1646" applyFont="1" applyBorder="1" applyAlignment="1" applyProtection="1">
      <alignment horizontal="center" vertical="center" wrapText="1"/>
      <protection locked="0"/>
    </xf>
    <xf numFmtId="0" fontId="9" fillId="55" borderId="48" xfId="1644" applyNumberFormat="1" applyFont="1" applyFill="1" applyBorder="1" applyAlignment="1" applyProtection="1">
      <alignment horizontal="center" vertical="center" wrapText="1"/>
      <protection/>
    </xf>
    <xf numFmtId="0" fontId="32" fillId="0" borderId="48" xfId="1646" applyFont="1" applyBorder="1" applyAlignment="1" applyProtection="1">
      <alignment horizontal="center" vertical="center" wrapText="1"/>
      <protection locked="0"/>
    </xf>
    <xf numFmtId="0" fontId="9" fillId="0" borderId="49" xfId="1644" applyFont="1" applyBorder="1" applyAlignment="1">
      <alignment horizontal="center" vertical="center" wrapText="1"/>
      <protection/>
    </xf>
    <xf numFmtId="0" fontId="9" fillId="55" borderId="49" xfId="1644" applyNumberFormat="1" applyFont="1" applyFill="1" applyBorder="1" applyAlignment="1" applyProtection="1">
      <alignment horizontal="center" vertical="center" wrapText="1"/>
      <protection/>
    </xf>
    <xf numFmtId="0" fontId="4" fillId="0" borderId="49" xfId="1645" applyFont="1" applyBorder="1" applyAlignment="1" applyProtection="1">
      <alignment horizontal="center" vertical="center" wrapText="1"/>
      <protection/>
    </xf>
    <xf numFmtId="0" fontId="11" fillId="0" borderId="49" xfId="1646" applyFont="1" applyBorder="1" applyAlignment="1" applyProtection="1">
      <alignment horizontal="center" vertical="center" wrapText="1"/>
      <protection locked="0"/>
    </xf>
    <xf numFmtId="0" fontId="9" fillId="0" borderId="50" xfId="1644" applyFont="1" applyBorder="1" applyAlignment="1">
      <alignment vertical="center" wrapText="1"/>
      <protection/>
    </xf>
    <xf numFmtId="0" fontId="9" fillId="0" borderId="51" xfId="1644" applyFont="1" applyBorder="1" applyAlignment="1">
      <alignment horizontal="left" vertical="center" wrapText="1"/>
      <protection/>
    </xf>
    <xf numFmtId="0" fontId="9" fillId="0" borderId="52" xfId="1644" applyFont="1" applyBorder="1" applyAlignment="1">
      <alignment vertical="center" wrapText="1"/>
      <protection/>
    </xf>
    <xf numFmtId="0" fontId="9" fillId="0" borderId="53" xfId="1644" applyFont="1" applyBorder="1" applyAlignment="1">
      <alignment horizontal="left" vertical="center" wrapText="1"/>
      <protection/>
    </xf>
    <xf numFmtId="0" fontId="9" fillId="0" borderId="54" xfId="1644" applyFont="1" applyBorder="1" applyAlignment="1">
      <alignment vertical="center" wrapText="1"/>
      <protection/>
    </xf>
    <xf numFmtId="0" fontId="9" fillId="0" borderId="55" xfId="1644" applyFont="1" applyBorder="1" applyAlignment="1">
      <alignment horizontal="left" vertical="center" wrapText="1"/>
      <protection/>
    </xf>
    <xf numFmtId="10" fontId="90" fillId="0" borderId="19" xfId="0" applyNumberFormat="1" applyFont="1" applyBorder="1" applyAlignment="1">
      <alignment horizontal="center" vertical="center" wrapText="1"/>
    </xf>
    <xf numFmtId="0" fontId="89" fillId="0" borderId="23" xfId="0" applyFont="1" applyBorder="1" applyAlignment="1">
      <alignment vertical="center" wrapText="1"/>
    </xf>
    <xf numFmtId="0" fontId="89" fillId="0" borderId="24" xfId="0" applyFont="1" applyBorder="1" applyAlignment="1">
      <alignment vertical="center" wrapText="1"/>
    </xf>
    <xf numFmtId="10" fontId="90" fillId="0" borderId="20" xfId="0" applyNumberFormat="1" applyFont="1" applyBorder="1" applyAlignment="1">
      <alignment horizontal="center" vertical="center" wrapText="1"/>
    </xf>
    <xf numFmtId="0" fontId="89" fillId="0" borderId="25" xfId="0" applyFont="1" applyBorder="1" applyAlignment="1">
      <alignment vertical="center" wrapText="1"/>
    </xf>
    <xf numFmtId="0" fontId="89" fillId="0" borderId="26" xfId="0" applyFont="1" applyBorder="1" applyAlignment="1">
      <alignment vertical="center" wrapText="1"/>
    </xf>
    <xf numFmtId="0" fontId="89" fillId="57" borderId="25" xfId="0" applyFont="1" applyFill="1" applyBorder="1" applyAlignment="1">
      <alignment vertical="center" wrapText="1"/>
    </xf>
    <xf numFmtId="0" fontId="89" fillId="57" borderId="26" xfId="0" applyFont="1" applyFill="1" applyBorder="1" applyAlignment="1">
      <alignment vertical="center" wrapText="1"/>
    </xf>
    <xf numFmtId="0" fontId="89" fillId="0" borderId="33" xfId="0" applyFont="1" applyBorder="1" applyAlignment="1">
      <alignment vertical="center" wrapText="1"/>
    </xf>
    <xf numFmtId="0" fontId="89" fillId="0" borderId="25" xfId="0" applyFont="1" applyBorder="1" applyAlignment="1">
      <alignment vertical="center"/>
    </xf>
    <xf numFmtId="0" fontId="89" fillId="0" borderId="26" xfId="0" applyFont="1" applyBorder="1" applyAlignment="1">
      <alignment vertical="center"/>
    </xf>
    <xf numFmtId="0" fontId="89" fillId="0" borderId="65" xfId="0" applyFont="1" applyBorder="1" applyAlignment="1">
      <alignment vertical="center" wrapText="1"/>
    </xf>
    <xf numFmtId="10" fontId="90" fillId="0" borderId="21" xfId="0" applyNumberFormat="1" applyFont="1" applyBorder="1" applyAlignment="1">
      <alignment horizontal="center" vertical="center" wrapText="1"/>
    </xf>
    <xf numFmtId="0" fontId="89" fillId="0" borderId="27" xfId="0" applyFont="1" applyBorder="1" applyAlignment="1">
      <alignment vertical="center" wrapText="1"/>
    </xf>
    <xf numFmtId="0" fontId="89" fillId="0" borderId="28" xfId="0" applyFont="1" applyBorder="1" applyAlignment="1">
      <alignment vertical="center" wrapText="1"/>
    </xf>
    <xf numFmtId="0" fontId="4" fillId="0" borderId="66" xfId="1645" applyFont="1" applyBorder="1" applyAlignment="1" applyProtection="1">
      <alignment horizontal="center" vertical="center" wrapText="1"/>
      <protection locked="0"/>
    </xf>
    <xf numFmtId="0" fontId="4" fillId="0" borderId="38" xfId="1645" applyFont="1" applyBorder="1" applyAlignment="1" applyProtection="1">
      <alignment horizontal="center" vertical="center" wrapText="1"/>
      <protection locked="0"/>
    </xf>
    <xf numFmtId="0" fontId="4" fillId="0" borderId="67" xfId="1645" applyFont="1" applyBorder="1" applyAlignment="1" applyProtection="1">
      <alignment horizontal="center" vertical="center" wrapText="1"/>
      <protection locked="0"/>
    </xf>
    <xf numFmtId="0" fontId="4" fillId="0" borderId="68" xfId="1645" applyFont="1" applyBorder="1" applyAlignment="1" applyProtection="1">
      <alignment horizontal="center" vertical="center" wrapText="1"/>
      <protection locked="0"/>
    </xf>
    <xf numFmtId="0" fontId="4" fillId="0" borderId="69" xfId="1645" applyFont="1" applyBorder="1" applyAlignment="1" applyProtection="1">
      <alignment horizontal="center" vertical="center" wrapText="1"/>
      <protection locked="0"/>
    </xf>
    <xf numFmtId="0" fontId="94" fillId="0" borderId="0" xfId="0" applyFont="1" applyAlignment="1">
      <alignment horizontal="center" vertical="center" wrapText="1"/>
    </xf>
    <xf numFmtId="0" fontId="9" fillId="0" borderId="47" xfId="1656" applyNumberFormat="1" applyFont="1" applyFill="1" applyBorder="1" applyAlignment="1" applyProtection="1">
      <alignment horizontal="center" vertical="center" wrapText="1"/>
      <protection/>
    </xf>
    <xf numFmtId="0" fontId="4" fillId="0" borderId="47" xfId="1646" applyFont="1" applyBorder="1" applyAlignment="1" applyProtection="1">
      <alignment horizontal="center" vertical="center" wrapText="1"/>
      <protection locked="0"/>
    </xf>
    <xf numFmtId="0" fontId="4" fillId="0" borderId="47" xfId="1646" applyFont="1" applyBorder="1" applyAlignment="1" applyProtection="1">
      <alignment horizontal="center" vertical="center"/>
      <protection/>
    </xf>
    <xf numFmtId="0" fontId="9" fillId="0" borderId="48" xfId="1656" applyNumberFormat="1" applyFont="1" applyFill="1" applyBorder="1" applyAlignment="1" applyProtection="1">
      <alignment horizontal="center" vertical="center" wrapText="1"/>
      <protection/>
    </xf>
    <xf numFmtId="0" fontId="4" fillId="0" borderId="48" xfId="1646" applyFont="1" applyBorder="1" applyAlignment="1" applyProtection="1">
      <alignment horizontal="center" vertical="center" wrapText="1"/>
      <protection locked="0"/>
    </xf>
    <xf numFmtId="0" fontId="4" fillId="0" borderId="48" xfId="1646" applyFont="1" applyBorder="1" applyAlignment="1" applyProtection="1">
      <alignment horizontal="center" vertical="center"/>
      <protection/>
    </xf>
    <xf numFmtId="0" fontId="4" fillId="0" borderId="48" xfId="1646" applyFont="1" applyFill="1" applyBorder="1" applyAlignment="1" applyProtection="1">
      <alignment horizontal="center" vertical="center" wrapText="1"/>
      <protection locked="0"/>
    </xf>
    <xf numFmtId="0" fontId="10" fillId="0" borderId="48" xfId="1644" applyFont="1" applyBorder="1" applyAlignment="1">
      <alignment horizontal="center"/>
      <protection/>
    </xf>
    <xf numFmtId="14" fontId="9" fillId="0" borderId="48" xfId="1656" applyNumberFormat="1" applyFont="1" applyFill="1" applyBorder="1" applyAlignment="1">
      <alignment horizontal="center" vertical="center"/>
      <protection/>
    </xf>
    <xf numFmtId="14" fontId="9" fillId="0" borderId="48" xfId="1656" applyNumberFormat="1" applyFont="1" applyFill="1" applyBorder="1" applyAlignment="1" applyProtection="1">
      <alignment horizontal="center" vertical="center" wrapText="1"/>
      <protection/>
    </xf>
    <xf numFmtId="0" fontId="9" fillId="0" borderId="49" xfId="1656" applyNumberFormat="1" applyFont="1" applyFill="1" applyBorder="1" applyAlignment="1" applyProtection="1">
      <alignment horizontal="center" vertical="center" wrapText="1"/>
      <protection/>
    </xf>
    <xf numFmtId="0" fontId="4" fillId="0" borderId="49" xfId="1646" applyFont="1" applyFill="1" applyBorder="1" applyAlignment="1" applyProtection="1">
      <alignment horizontal="center" vertical="center" wrapText="1"/>
      <protection locked="0"/>
    </xf>
    <xf numFmtId="0" fontId="4" fillId="0" borderId="49" xfId="1646" applyFont="1" applyBorder="1" applyAlignment="1" applyProtection="1">
      <alignment horizontal="center" vertical="center"/>
      <protection/>
    </xf>
    <xf numFmtId="0" fontId="11" fillId="0" borderId="49" xfId="1646" applyFont="1" applyBorder="1" applyAlignment="1" applyProtection="1">
      <alignment horizontal="center" vertical="center" wrapText="1"/>
      <protection locked="0"/>
    </xf>
    <xf numFmtId="0" fontId="9" fillId="0" borderId="50" xfId="1656" applyFont="1" applyFill="1" applyBorder="1" applyAlignment="1" applyProtection="1">
      <alignment vertical="center" wrapText="1"/>
      <protection/>
    </xf>
    <xf numFmtId="0" fontId="9" fillId="0" borderId="51" xfId="1656" applyFont="1" applyFill="1" applyBorder="1" applyAlignment="1" applyProtection="1">
      <alignment vertical="center" wrapText="1"/>
      <protection/>
    </xf>
    <xf numFmtId="0" fontId="9" fillId="0" borderId="52" xfId="1656" applyFont="1" applyFill="1" applyBorder="1" applyAlignment="1" applyProtection="1">
      <alignment vertical="center" wrapText="1"/>
      <protection/>
    </xf>
    <xf numFmtId="0" fontId="9" fillId="0" borderId="53" xfId="1656" applyFont="1" applyFill="1" applyBorder="1" applyAlignment="1" applyProtection="1">
      <alignment vertical="center" wrapText="1"/>
      <protection/>
    </xf>
    <xf numFmtId="0" fontId="9" fillId="0" borderId="52" xfId="1656" applyFont="1" applyFill="1" applyBorder="1" applyAlignment="1">
      <alignment vertical="center"/>
      <protection/>
    </xf>
    <xf numFmtId="0" fontId="9" fillId="0" borderId="53" xfId="1656" applyFont="1" applyFill="1" applyBorder="1" applyAlignment="1">
      <alignment vertical="center"/>
      <protection/>
    </xf>
    <xf numFmtId="0" fontId="9" fillId="0" borderId="54" xfId="1656" applyFont="1" applyFill="1" applyBorder="1" applyAlignment="1" applyProtection="1">
      <alignment vertical="center" wrapText="1"/>
      <protection/>
    </xf>
    <xf numFmtId="0" fontId="9" fillId="0" borderId="55" xfId="1656" applyFont="1" applyFill="1" applyBorder="1" applyAlignment="1" applyProtection="1">
      <alignment vertical="center" wrapText="1"/>
      <protection/>
    </xf>
    <xf numFmtId="0" fontId="11" fillId="0" borderId="47" xfId="1646" applyFont="1" applyBorder="1" applyAlignment="1" applyProtection="1">
      <alignment horizontal="center" vertical="center"/>
      <protection locked="0"/>
    </xf>
    <xf numFmtId="0" fontId="31" fillId="0" borderId="48" xfId="1646" applyFont="1" applyBorder="1" applyAlignment="1" applyProtection="1">
      <alignment horizontal="center" vertical="center"/>
      <protection locked="0"/>
    </xf>
    <xf numFmtId="0" fontId="31" fillId="0" borderId="48" xfId="1646" applyFont="1" applyBorder="1" applyAlignment="1" applyProtection="1">
      <alignment horizontal="center" vertical="center" wrapText="1"/>
      <protection locked="0"/>
    </xf>
    <xf numFmtId="0" fontId="11" fillId="0" borderId="48" xfId="1646" applyFont="1" applyBorder="1" applyAlignment="1" applyProtection="1">
      <alignment horizontal="center" vertical="center"/>
      <protection locked="0"/>
    </xf>
    <xf numFmtId="0" fontId="32" fillId="0" borderId="48" xfId="1646" applyFont="1" applyBorder="1" applyAlignment="1" applyProtection="1">
      <alignment horizontal="center" vertical="center"/>
      <protection locked="0"/>
    </xf>
    <xf numFmtId="0" fontId="32" fillId="0" borderId="48" xfId="1646" applyFont="1" applyBorder="1" applyAlignment="1" applyProtection="1">
      <alignment horizontal="center" vertical="center" wrapText="1"/>
      <protection locked="0"/>
    </xf>
    <xf numFmtId="0" fontId="9" fillId="0" borderId="48" xfId="1235" applyFont="1" applyFill="1" applyBorder="1" applyAlignment="1">
      <alignment horizontal="center" vertical="center"/>
      <protection/>
    </xf>
    <xf numFmtId="0" fontId="4" fillId="0" borderId="48" xfId="1646" applyFont="1" applyFill="1" applyBorder="1" applyAlignment="1" applyProtection="1">
      <alignment horizontal="center" vertical="center" wrapText="1"/>
      <protection locked="0"/>
    </xf>
    <xf numFmtId="0" fontId="4" fillId="0" borderId="48" xfId="1646" applyFont="1" applyFill="1" applyBorder="1" applyAlignment="1" applyProtection="1">
      <alignment horizontal="center" vertical="center"/>
      <protection/>
    </xf>
    <xf numFmtId="0" fontId="32" fillId="0" borderId="48" xfId="1646" applyFont="1" applyFill="1" applyBorder="1" applyAlignment="1" applyProtection="1">
      <alignment horizontal="center" vertical="center" wrapText="1"/>
      <protection locked="0"/>
    </xf>
    <xf numFmtId="0" fontId="4" fillId="0" borderId="48" xfId="1646" applyFont="1" applyBorder="1" applyAlignment="1" applyProtection="1">
      <alignment horizontal="center"/>
      <protection locked="0"/>
    </xf>
    <xf numFmtId="0" fontId="9" fillId="0" borderId="52" xfId="1235" applyFont="1" applyFill="1" applyBorder="1" applyAlignment="1" applyProtection="1">
      <alignment vertical="center" wrapText="1"/>
      <protection/>
    </xf>
    <xf numFmtId="0" fontId="9" fillId="0" borderId="53" xfId="1235" applyFont="1" applyFill="1" applyBorder="1" applyAlignment="1" applyProtection="1">
      <alignment vertical="center" wrapText="1"/>
      <protection/>
    </xf>
    <xf numFmtId="0" fontId="2" fillId="0" borderId="70" xfId="1644" applyFont="1" applyBorder="1" applyAlignment="1">
      <alignment horizontal="center" vertical="center" wrapText="1"/>
      <protection/>
    </xf>
    <xf numFmtId="0" fontId="2" fillId="0" borderId="71" xfId="1644" applyFont="1" applyBorder="1" applyAlignment="1">
      <alignment horizontal="center" vertical="center" wrapText="1"/>
      <protection/>
    </xf>
    <xf numFmtId="0" fontId="2" fillId="0" borderId="0" xfId="1644" applyFont="1" applyAlignment="1">
      <alignment horizontal="center" vertical="center"/>
      <protection/>
    </xf>
    <xf numFmtId="0" fontId="5" fillId="0" borderId="0" xfId="1647" applyFont="1" applyFill="1" applyBorder="1" applyAlignment="1" applyProtection="1">
      <alignment horizontal="center" vertical="center"/>
      <protection locked="0"/>
    </xf>
    <xf numFmtId="0" fontId="6" fillId="0" borderId="0" xfId="1644" applyFont="1" applyAlignment="1">
      <alignment horizontal="center" vertical="center"/>
      <protection/>
    </xf>
    <xf numFmtId="0" fontId="2" fillId="0" borderId="29" xfId="1644" applyFont="1" applyBorder="1" applyAlignment="1">
      <alignment horizontal="center" vertical="center" wrapText="1"/>
      <protection/>
    </xf>
    <xf numFmtId="0" fontId="8" fillId="0" borderId="29" xfId="1644" applyFont="1" applyBorder="1" applyAlignment="1">
      <alignment horizontal="center" vertical="center" wrapText="1"/>
      <protection/>
    </xf>
    <xf numFmtId="0" fontId="29" fillId="0" borderId="29" xfId="1644" applyFont="1" applyBorder="1" applyAlignment="1">
      <alignment horizontal="center" vertical="center" wrapText="1"/>
      <protection/>
    </xf>
    <xf numFmtId="0" fontId="46" fillId="0" borderId="0" xfId="1647" applyFont="1" applyFill="1" applyBorder="1" applyAlignment="1" applyProtection="1">
      <alignment horizontal="center" vertical="center"/>
      <protection locked="0"/>
    </xf>
    <xf numFmtId="0" fontId="29" fillId="0" borderId="70" xfId="1644" applyFont="1" applyBorder="1" applyAlignment="1">
      <alignment horizontal="center" vertical="center" wrapText="1"/>
      <protection/>
    </xf>
    <xf numFmtId="0" fontId="29" fillId="0" borderId="71" xfId="1644" applyFont="1" applyBorder="1" applyAlignment="1">
      <alignment horizontal="center" vertical="center" wrapText="1"/>
      <protection/>
    </xf>
    <xf numFmtId="0" fontId="2" fillId="0" borderId="30" xfId="1644" applyFont="1" applyBorder="1" applyAlignment="1">
      <alignment horizontal="center" vertical="center"/>
      <protection/>
    </xf>
    <xf numFmtId="0" fontId="2" fillId="0" borderId="31" xfId="1644" applyFont="1" applyBorder="1" applyAlignment="1">
      <alignment horizontal="center" vertical="center"/>
      <protection/>
    </xf>
    <xf numFmtId="0" fontId="41" fillId="0" borderId="72" xfId="1662" applyFont="1" applyFill="1" applyBorder="1" applyAlignment="1" applyProtection="1">
      <alignment horizontal="center" vertical="center"/>
      <protection locked="0"/>
    </xf>
    <xf numFmtId="0" fontId="95" fillId="0" borderId="29" xfId="1644" applyFont="1" applyFill="1" applyBorder="1" applyAlignment="1">
      <alignment horizontal="center" vertical="center" wrapText="1"/>
      <protection/>
    </xf>
    <xf numFmtId="0" fontId="95" fillId="0" borderId="70" xfId="1644" applyFont="1" applyFill="1" applyBorder="1" applyAlignment="1">
      <alignment horizontal="center" vertical="center" wrapText="1"/>
      <protection/>
    </xf>
    <xf numFmtId="0" fontId="95" fillId="0" borderId="71" xfId="1644" applyFont="1" applyFill="1" applyBorder="1" applyAlignment="1">
      <alignment horizontal="center" vertical="center" wrapText="1"/>
      <protection/>
    </xf>
    <xf numFmtId="0" fontId="93" fillId="0" borderId="0" xfId="1644" applyFont="1" applyFill="1" applyAlignment="1">
      <alignment horizontal="center" vertical="center"/>
      <protection/>
    </xf>
    <xf numFmtId="0" fontId="96" fillId="0" borderId="0" xfId="1647" applyFont="1" applyFill="1" applyBorder="1" applyAlignment="1" applyProtection="1">
      <alignment horizontal="center" vertical="center"/>
      <protection locked="0"/>
    </xf>
    <xf numFmtId="0" fontId="97" fillId="0" borderId="0" xfId="1644" applyFont="1" applyFill="1" applyAlignment="1">
      <alignment horizontal="center" vertical="center"/>
      <protection/>
    </xf>
    <xf numFmtId="0" fontId="82" fillId="0" borderId="0" xfId="1644">
      <alignment/>
      <protection/>
    </xf>
  </cellXfs>
  <cellStyles count="1880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24" xfId="31"/>
    <cellStyle name="20% - Accent1 25" xfId="32"/>
    <cellStyle name="20% - Accent1 26" xfId="33"/>
    <cellStyle name="20% - Accent1 27" xfId="34"/>
    <cellStyle name="20% - Accent1 28" xfId="35"/>
    <cellStyle name="20% - Accent1 29" xfId="36"/>
    <cellStyle name="20% - Accent1 3" xfId="37"/>
    <cellStyle name="20% - Accent1 30" xfId="38"/>
    <cellStyle name="20% - Accent1 31" xfId="39"/>
    <cellStyle name="20% - Accent1 32" xfId="40"/>
    <cellStyle name="20% - Accent1 33" xfId="41"/>
    <cellStyle name="20% - Accent1 34" xfId="42"/>
    <cellStyle name="20% - Accent1 35" xfId="43"/>
    <cellStyle name="20% - Accent1 36" xfId="44"/>
    <cellStyle name="20% - Accent1 37" xfId="45"/>
    <cellStyle name="20% - Accent1 38" xfId="46"/>
    <cellStyle name="20% - Accent1 39" xfId="47"/>
    <cellStyle name="20% - Accent1 4" xfId="48"/>
    <cellStyle name="20% - Accent1 40" xfId="49"/>
    <cellStyle name="20% - Accent1 41" xfId="50"/>
    <cellStyle name="20% - Accent1 42" xfId="51"/>
    <cellStyle name="20% - Accent1 43" xfId="52"/>
    <cellStyle name="20% - Accent1 44" xfId="53"/>
    <cellStyle name="20% - Accent1 45" xfId="54"/>
    <cellStyle name="20% - Accent1 5" xfId="55"/>
    <cellStyle name="20% - Accent1 6" xfId="56"/>
    <cellStyle name="20% - Accent1 7" xfId="57"/>
    <cellStyle name="20% - Accent1 8" xfId="58"/>
    <cellStyle name="20% - Accent1 9" xfId="59"/>
    <cellStyle name="20% - Accent2" xfId="60"/>
    <cellStyle name="20% - Accent2 10" xfId="61"/>
    <cellStyle name="20% - Accent2 11" xfId="62"/>
    <cellStyle name="20% - Accent2 12" xfId="63"/>
    <cellStyle name="20% - Accent2 13" xfId="64"/>
    <cellStyle name="20% - Accent2 14" xfId="65"/>
    <cellStyle name="20% - Accent2 15" xfId="66"/>
    <cellStyle name="20% - Accent2 16" xfId="67"/>
    <cellStyle name="20% - Accent2 17" xfId="68"/>
    <cellStyle name="20% - Accent2 18" xfId="69"/>
    <cellStyle name="20% - Accent2 19" xfId="70"/>
    <cellStyle name="20% - Accent2 2" xfId="71"/>
    <cellStyle name="20% - Accent2 20" xfId="72"/>
    <cellStyle name="20% - Accent2 21" xfId="73"/>
    <cellStyle name="20% - Accent2 22" xfId="74"/>
    <cellStyle name="20% - Accent2 23" xfId="75"/>
    <cellStyle name="20% - Accent2 24" xfId="76"/>
    <cellStyle name="20% - Accent2 25" xfId="77"/>
    <cellStyle name="20% - Accent2 26" xfId="78"/>
    <cellStyle name="20% - Accent2 27" xfId="79"/>
    <cellStyle name="20% - Accent2 28" xfId="80"/>
    <cellStyle name="20% - Accent2 29" xfId="81"/>
    <cellStyle name="20% - Accent2 3" xfId="82"/>
    <cellStyle name="20% - Accent2 30" xfId="83"/>
    <cellStyle name="20% - Accent2 31" xfId="84"/>
    <cellStyle name="20% - Accent2 32" xfId="85"/>
    <cellStyle name="20% - Accent2 33" xfId="86"/>
    <cellStyle name="20% - Accent2 34" xfId="87"/>
    <cellStyle name="20% - Accent2 35" xfId="88"/>
    <cellStyle name="20% - Accent2 36" xfId="89"/>
    <cellStyle name="20% - Accent2 37" xfId="90"/>
    <cellStyle name="20% - Accent2 38" xfId="91"/>
    <cellStyle name="20% - Accent2 39" xfId="92"/>
    <cellStyle name="20% - Accent2 4" xfId="93"/>
    <cellStyle name="20% - Accent2 40" xfId="94"/>
    <cellStyle name="20% - Accent2 41" xfId="95"/>
    <cellStyle name="20% - Accent2 42" xfId="96"/>
    <cellStyle name="20% - Accent2 43" xfId="97"/>
    <cellStyle name="20% - Accent2 44" xfId="98"/>
    <cellStyle name="20% - Accent2 45" xfId="99"/>
    <cellStyle name="20% - Accent2 5" xfId="100"/>
    <cellStyle name="20% - Accent2 6" xfId="101"/>
    <cellStyle name="20% - Accent2 7" xfId="102"/>
    <cellStyle name="20% - Accent2 8" xfId="103"/>
    <cellStyle name="20% - Accent2 9" xfId="104"/>
    <cellStyle name="20% - Accent3" xfId="105"/>
    <cellStyle name="20% - Accent3 10" xfId="106"/>
    <cellStyle name="20% - Accent3 11" xfId="107"/>
    <cellStyle name="20% - Accent3 12" xfId="108"/>
    <cellStyle name="20% - Accent3 13" xfId="109"/>
    <cellStyle name="20% - Accent3 14" xfId="110"/>
    <cellStyle name="20% - Accent3 15" xfId="111"/>
    <cellStyle name="20% - Accent3 16" xfId="112"/>
    <cellStyle name="20% - Accent3 17" xfId="113"/>
    <cellStyle name="20% - Accent3 18" xfId="114"/>
    <cellStyle name="20% - Accent3 19" xfId="115"/>
    <cellStyle name="20% - Accent3 2" xfId="116"/>
    <cellStyle name="20% - Accent3 20" xfId="117"/>
    <cellStyle name="20% - Accent3 21" xfId="118"/>
    <cellStyle name="20% - Accent3 22" xfId="119"/>
    <cellStyle name="20% - Accent3 23" xfId="120"/>
    <cellStyle name="20% - Accent3 24" xfId="121"/>
    <cellStyle name="20% - Accent3 25" xfId="122"/>
    <cellStyle name="20% - Accent3 26" xfId="123"/>
    <cellStyle name="20% - Accent3 27" xfId="124"/>
    <cellStyle name="20% - Accent3 28" xfId="125"/>
    <cellStyle name="20% - Accent3 29" xfId="126"/>
    <cellStyle name="20% - Accent3 3" xfId="127"/>
    <cellStyle name="20% - Accent3 30" xfId="128"/>
    <cellStyle name="20% - Accent3 31" xfId="129"/>
    <cellStyle name="20% - Accent3 32" xfId="130"/>
    <cellStyle name="20% - Accent3 33" xfId="131"/>
    <cellStyle name="20% - Accent3 34" xfId="132"/>
    <cellStyle name="20% - Accent3 35" xfId="133"/>
    <cellStyle name="20% - Accent3 36" xfId="134"/>
    <cellStyle name="20% - Accent3 37" xfId="135"/>
    <cellStyle name="20% - Accent3 38" xfId="136"/>
    <cellStyle name="20% - Accent3 39" xfId="137"/>
    <cellStyle name="20% - Accent3 4" xfId="138"/>
    <cellStyle name="20% - Accent3 40" xfId="139"/>
    <cellStyle name="20% - Accent3 41" xfId="140"/>
    <cellStyle name="20% - Accent3 42" xfId="141"/>
    <cellStyle name="20% - Accent3 43" xfId="142"/>
    <cellStyle name="20% - Accent3 44" xfId="143"/>
    <cellStyle name="20% - Accent3 45" xfId="144"/>
    <cellStyle name="20% - Accent3 5" xfId="145"/>
    <cellStyle name="20% - Accent3 6" xfId="146"/>
    <cellStyle name="20% - Accent3 7" xfId="147"/>
    <cellStyle name="20% - Accent3 8" xfId="148"/>
    <cellStyle name="20% - Accent3 9" xfId="149"/>
    <cellStyle name="20% - Accent4" xfId="150"/>
    <cellStyle name="20% - Accent4 10" xfId="151"/>
    <cellStyle name="20% - Accent4 11" xfId="152"/>
    <cellStyle name="20% - Accent4 12" xfId="153"/>
    <cellStyle name="20% - Accent4 13" xfId="154"/>
    <cellStyle name="20% - Accent4 14" xfId="155"/>
    <cellStyle name="20% - Accent4 15" xfId="156"/>
    <cellStyle name="20% - Accent4 16" xfId="157"/>
    <cellStyle name="20% - Accent4 17" xfId="158"/>
    <cellStyle name="20% - Accent4 18" xfId="159"/>
    <cellStyle name="20% - Accent4 19" xfId="160"/>
    <cellStyle name="20% - Accent4 2" xfId="161"/>
    <cellStyle name="20% - Accent4 20" xfId="162"/>
    <cellStyle name="20% - Accent4 21" xfId="163"/>
    <cellStyle name="20% - Accent4 22" xfId="164"/>
    <cellStyle name="20% - Accent4 23" xfId="165"/>
    <cellStyle name="20% - Accent4 24" xfId="166"/>
    <cellStyle name="20% - Accent4 25" xfId="167"/>
    <cellStyle name="20% - Accent4 26" xfId="168"/>
    <cellStyle name="20% - Accent4 27" xfId="169"/>
    <cellStyle name="20% - Accent4 28" xfId="170"/>
    <cellStyle name="20% - Accent4 29" xfId="171"/>
    <cellStyle name="20% - Accent4 3" xfId="172"/>
    <cellStyle name="20% - Accent4 30" xfId="173"/>
    <cellStyle name="20% - Accent4 31" xfId="174"/>
    <cellStyle name="20% - Accent4 32" xfId="175"/>
    <cellStyle name="20% - Accent4 33" xfId="176"/>
    <cellStyle name="20% - Accent4 34" xfId="177"/>
    <cellStyle name="20% - Accent4 35" xfId="178"/>
    <cellStyle name="20% - Accent4 36" xfId="179"/>
    <cellStyle name="20% - Accent4 37" xfId="180"/>
    <cellStyle name="20% - Accent4 38" xfId="181"/>
    <cellStyle name="20% - Accent4 39" xfId="182"/>
    <cellStyle name="20% - Accent4 4" xfId="183"/>
    <cellStyle name="20% - Accent4 40" xfId="184"/>
    <cellStyle name="20% - Accent4 41" xfId="185"/>
    <cellStyle name="20% - Accent4 42" xfId="186"/>
    <cellStyle name="20% - Accent4 43" xfId="187"/>
    <cellStyle name="20% - Accent4 44" xfId="188"/>
    <cellStyle name="20% - Accent4 45" xfId="189"/>
    <cellStyle name="20% - Accent4 5" xfId="190"/>
    <cellStyle name="20% - Accent4 6" xfId="191"/>
    <cellStyle name="20% - Accent4 7" xfId="192"/>
    <cellStyle name="20% - Accent4 8" xfId="193"/>
    <cellStyle name="20% - Accent4 9" xfId="194"/>
    <cellStyle name="20% - Accent5" xfId="195"/>
    <cellStyle name="20% - Accent5 10" xfId="196"/>
    <cellStyle name="20% - Accent5 11" xfId="197"/>
    <cellStyle name="20% - Accent5 12" xfId="198"/>
    <cellStyle name="20% - Accent5 13" xfId="199"/>
    <cellStyle name="20% - Accent5 14" xfId="200"/>
    <cellStyle name="20% - Accent5 15" xfId="201"/>
    <cellStyle name="20% - Accent5 16" xfId="202"/>
    <cellStyle name="20% - Accent5 17" xfId="203"/>
    <cellStyle name="20% - Accent5 18" xfId="204"/>
    <cellStyle name="20% - Accent5 19" xfId="205"/>
    <cellStyle name="20% - Accent5 2" xfId="206"/>
    <cellStyle name="20% - Accent5 20" xfId="207"/>
    <cellStyle name="20% - Accent5 21" xfId="208"/>
    <cellStyle name="20% - Accent5 22" xfId="209"/>
    <cellStyle name="20% - Accent5 23" xfId="210"/>
    <cellStyle name="20% - Accent5 24" xfId="211"/>
    <cellStyle name="20% - Accent5 25" xfId="212"/>
    <cellStyle name="20% - Accent5 26" xfId="213"/>
    <cellStyle name="20% - Accent5 27" xfId="214"/>
    <cellStyle name="20% - Accent5 28" xfId="215"/>
    <cellStyle name="20% - Accent5 29" xfId="216"/>
    <cellStyle name="20% - Accent5 3" xfId="217"/>
    <cellStyle name="20% - Accent5 30" xfId="218"/>
    <cellStyle name="20% - Accent5 31" xfId="219"/>
    <cellStyle name="20% - Accent5 32" xfId="220"/>
    <cellStyle name="20% - Accent5 33" xfId="221"/>
    <cellStyle name="20% - Accent5 34" xfId="222"/>
    <cellStyle name="20% - Accent5 35" xfId="223"/>
    <cellStyle name="20% - Accent5 36" xfId="224"/>
    <cellStyle name="20% - Accent5 37" xfId="225"/>
    <cellStyle name="20% - Accent5 38" xfId="226"/>
    <cellStyle name="20% - Accent5 39" xfId="227"/>
    <cellStyle name="20% - Accent5 4" xfId="228"/>
    <cellStyle name="20% - Accent5 40" xfId="229"/>
    <cellStyle name="20% - Accent5 41" xfId="230"/>
    <cellStyle name="20% - Accent5 42" xfId="231"/>
    <cellStyle name="20% - Accent5 43" xfId="232"/>
    <cellStyle name="20% - Accent5 44" xfId="233"/>
    <cellStyle name="20% - Accent5 45" xfId="234"/>
    <cellStyle name="20% - Accent5 5" xfId="235"/>
    <cellStyle name="20% - Accent5 6" xfId="236"/>
    <cellStyle name="20% - Accent5 7" xfId="237"/>
    <cellStyle name="20% - Accent5 8" xfId="238"/>
    <cellStyle name="20% - Accent5 9" xfId="239"/>
    <cellStyle name="20% - Accent6" xfId="240"/>
    <cellStyle name="20% - Accent6 10" xfId="241"/>
    <cellStyle name="20% - Accent6 11" xfId="242"/>
    <cellStyle name="20% - Accent6 12" xfId="243"/>
    <cellStyle name="20% - Accent6 13" xfId="244"/>
    <cellStyle name="20% - Accent6 14" xfId="245"/>
    <cellStyle name="20% - Accent6 15" xfId="246"/>
    <cellStyle name="20% - Accent6 16" xfId="247"/>
    <cellStyle name="20% - Accent6 17" xfId="248"/>
    <cellStyle name="20% - Accent6 18" xfId="249"/>
    <cellStyle name="20% - Accent6 19" xfId="250"/>
    <cellStyle name="20% - Accent6 2" xfId="251"/>
    <cellStyle name="20% - Accent6 20" xfId="252"/>
    <cellStyle name="20% - Accent6 21" xfId="253"/>
    <cellStyle name="20% - Accent6 22" xfId="254"/>
    <cellStyle name="20% - Accent6 23" xfId="255"/>
    <cellStyle name="20% - Accent6 24" xfId="256"/>
    <cellStyle name="20% - Accent6 25" xfId="257"/>
    <cellStyle name="20% - Accent6 26" xfId="258"/>
    <cellStyle name="20% - Accent6 27" xfId="259"/>
    <cellStyle name="20% - Accent6 28" xfId="260"/>
    <cellStyle name="20% - Accent6 29" xfId="261"/>
    <cellStyle name="20% - Accent6 3" xfId="262"/>
    <cellStyle name="20% - Accent6 30" xfId="263"/>
    <cellStyle name="20% - Accent6 31" xfId="264"/>
    <cellStyle name="20% - Accent6 32" xfId="265"/>
    <cellStyle name="20% - Accent6 33" xfId="266"/>
    <cellStyle name="20% - Accent6 34" xfId="267"/>
    <cellStyle name="20% - Accent6 35" xfId="268"/>
    <cellStyle name="20% - Accent6 36" xfId="269"/>
    <cellStyle name="20% - Accent6 37" xfId="270"/>
    <cellStyle name="20% - Accent6 38" xfId="271"/>
    <cellStyle name="20% - Accent6 39" xfId="272"/>
    <cellStyle name="20% - Accent6 4" xfId="273"/>
    <cellStyle name="20% - Accent6 40" xfId="274"/>
    <cellStyle name="20% - Accent6 41" xfId="275"/>
    <cellStyle name="20% - Accent6 42" xfId="276"/>
    <cellStyle name="20% - Accent6 43" xfId="277"/>
    <cellStyle name="20% - Accent6 44" xfId="278"/>
    <cellStyle name="20% - Accent6 45" xfId="279"/>
    <cellStyle name="20% - Accent6 5" xfId="280"/>
    <cellStyle name="20% - Accent6 6" xfId="281"/>
    <cellStyle name="20% - Accent6 7" xfId="282"/>
    <cellStyle name="20% - Accent6 8" xfId="283"/>
    <cellStyle name="20% - Accent6 9" xfId="284"/>
    <cellStyle name="40% - Accent1" xfId="285"/>
    <cellStyle name="40% - Accent1 10" xfId="286"/>
    <cellStyle name="40% - Accent1 11" xfId="287"/>
    <cellStyle name="40% - Accent1 12" xfId="288"/>
    <cellStyle name="40% - Accent1 13" xfId="289"/>
    <cellStyle name="40% - Accent1 14" xfId="290"/>
    <cellStyle name="40% - Accent1 15" xfId="291"/>
    <cellStyle name="40% - Accent1 16" xfId="292"/>
    <cellStyle name="40% - Accent1 17" xfId="293"/>
    <cellStyle name="40% - Accent1 18" xfId="294"/>
    <cellStyle name="40% - Accent1 19" xfId="295"/>
    <cellStyle name="40% - Accent1 2" xfId="296"/>
    <cellStyle name="40% - Accent1 20" xfId="297"/>
    <cellStyle name="40% - Accent1 21" xfId="298"/>
    <cellStyle name="40% - Accent1 22" xfId="299"/>
    <cellStyle name="40% - Accent1 23" xfId="300"/>
    <cellStyle name="40% - Accent1 24" xfId="301"/>
    <cellStyle name="40% - Accent1 25" xfId="302"/>
    <cellStyle name="40% - Accent1 26" xfId="303"/>
    <cellStyle name="40% - Accent1 27" xfId="304"/>
    <cellStyle name="40% - Accent1 28" xfId="305"/>
    <cellStyle name="40% - Accent1 29" xfId="306"/>
    <cellStyle name="40% - Accent1 3" xfId="307"/>
    <cellStyle name="40% - Accent1 30" xfId="308"/>
    <cellStyle name="40% - Accent1 31" xfId="309"/>
    <cellStyle name="40% - Accent1 32" xfId="310"/>
    <cellStyle name="40% - Accent1 33" xfId="311"/>
    <cellStyle name="40% - Accent1 34" xfId="312"/>
    <cellStyle name="40% - Accent1 35" xfId="313"/>
    <cellStyle name="40% - Accent1 36" xfId="314"/>
    <cellStyle name="40% - Accent1 37" xfId="315"/>
    <cellStyle name="40% - Accent1 38" xfId="316"/>
    <cellStyle name="40% - Accent1 39" xfId="317"/>
    <cellStyle name="40% - Accent1 4" xfId="318"/>
    <cellStyle name="40% - Accent1 40" xfId="319"/>
    <cellStyle name="40% - Accent1 41" xfId="320"/>
    <cellStyle name="40% - Accent1 42" xfId="321"/>
    <cellStyle name="40% - Accent1 43" xfId="322"/>
    <cellStyle name="40% - Accent1 44" xfId="323"/>
    <cellStyle name="40% - Accent1 45" xfId="324"/>
    <cellStyle name="40% - Accent1 5" xfId="325"/>
    <cellStyle name="40% - Accent1 6" xfId="326"/>
    <cellStyle name="40% - Accent1 7" xfId="327"/>
    <cellStyle name="40% - Accent1 8" xfId="328"/>
    <cellStyle name="40% - Accent1 9" xfId="329"/>
    <cellStyle name="40% - Accent2" xfId="330"/>
    <cellStyle name="40% - Accent2 10" xfId="331"/>
    <cellStyle name="40% - Accent2 11" xfId="332"/>
    <cellStyle name="40% - Accent2 12" xfId="333"/>
    <cellStyle name="40% - Accent2 13" xfId="334"/>
    <cellStyle name="40% - Accent2 14" xfId="335"/>
    <cellStyle name="40% - Accent2 15" xfId="336"/>
    <cellStyle name="40% - Accent2 16" xfId="337"/>
    <cellStyle name="40% - Accent2 17" xfId="338"/>
    <cellStyle name="40% - Accent2 18" xfId="339"/>
    <cellStyle name="40% - Accent2 19" xfId="340"/>
    <cellStyle name="40% - Accent2 2" xfId="341"/>
    <cellStyle name="40% - Accent2 20" xfId="342"/>
    <cellStyle name="40% - Accent2 21" xfId="343"/>
    <cellStyle name="40% - Accent2 22" xfId="344"/>
    <cellStyle name="40% - Accent2 23" xfId="345"/>
    <cellStyle name="40% - Accent2 24" xfId="346"/>
    <cellStyle name="40% - Accent2 25" xfId="347"/>
    <cellStyle name="40% - Accent2 26" xfId="348"/>
    <cellStyle name="40% - Accent2 27" xfId="349"/>
    <cellStyle name="40% - Accent2 28" xfId="350"/>
    <cellStyle name="40% - Accent2 29" xfId="351"/>
    <cellStyle name="40% - Accent2 3" xfId="352"/>
    <cellStyle name="40% - Accent2 30" xfId="353"/>
    <cellStyle name="40% - Accent2 31" xfId="354"/>
    <cellStyle name="40% - Accent2 32" xfId="355"/>
    <cellStyle name="40% - Accent2 33" xfId="356"/>
    <cellStyle name="40% - Accent2 34" xfId="357"/>
    <cellStyle name="40% - Accent2 35" xfId="358"/>
    <cellStyle name="40% - Accent2 36" xfId="359"/>
    <cellStyle name="40% - Accent2 37" xfId="360"/>
    <cellStyle name="40% - Accent2 38" xfId="361"/>
    <cellStyle name="40% - Accent2 39" xfId="362"/>
    <cellStyle name="40% - Accent2 4" xfId="363"/>
    <cellStyle name="40% - Accent2 40" xfId="364"/>
    <cellStyle name="40% - Accent2 41" xfId="365"/>
    <cellStyle name="40% - Accent2 42" xfId="366"/>
    <cellStyle name="40% - Accent2 43" xfId="367"/>
    <cellStyle name="40% - Accent2 44" xfId="368"/>
    <cellStyle name="40% - Accent2 45" xfId="369"/>
    <cellStyle name="40% - Accent2 5" xfId="370"/>
    <cellStyle name="40% - Accent2 6" xfId="371"/>
    <cellStyle name="40% - Accent2 7" xfId="372"/>
    <cellStyle name="40% - Accent2 8" xfId="373"/>
    <cellStyle name="40% - Accent2 9" xfId="374"/>
    <cellStyle name="40% - Accent3" xfId="375"/>
    <cellStyle name="40% - Accent3 10" xfId="376"/>
    <cellStyle name="40% - Accent3 11" xfId="377"/>
    <cellStyle name="40% - Accent3 12" xfId="378"/>
    <cellStyle name="40% - Accent3 13" xfId="379"/>
    <cellStyle name="40% - Accent3 14" xfId="380"/>
    <cellStyle name="40% - Accent3 15" xfId="381"/>
    <cellStyle name="40% - Accent3 16" xfId="382"/>
    <cellStyle name="40% - Accent3 17" xfId="383"/>
    <cellStyle name="40% - Accent3 18" xfId="384"/>
    <cellStyle name="40% - Accent3 19" xfId="385"/>
    <cellStyle name="40% - Accent3 2" xfId="386"/>
    <cellStyle name="40% - Accent3 20" xfId="387"/>
    <cellStyle name="40% - Accent3 21" xfId="388"/>
    <cellStyle name="40% - Accent3 22" xfId="389"/>
    <cellStyle name="40% - Accent3 23" xfId="390"/>
    <cellStyle name="40% - Accent3 24" xfId="391"/>
    <cellStyle name="40% - Accent3 25" xfId="392"/>
    <cellStyle name="40% - Accent3 26" xfId="393"/>
    <cellStyle name="40% - Accent3 27" xfId="394"/>
    <cellStyle name="40% - Accent3 28" xfId="395"/>
    <cellStyle name="40% - Accent3 29" xfId="396"/>
    <cellStyle name="40% - Accent3 3" xfId="397"/>
    <cellStyle name="40% - Accent3 30" xfId="398"/>
    <cellStyle name="40% - Accent3 31" xfId="399"/>
    <cellStyle name="40% - Accent3 32" xfId="400"/>
    <cellStyle name="40% - Accent3 33" xfId="401"/>
    <cellStyle name="40% - Accent3 34" xfId="402"/>
    <cellStyle name="40% - Accent3 35" xfId="403"/>
    <cellStyle name="40% - Accent3 36" xfId="404"/>
    <cellStyle name="40% - Accent3 37" xfId="405"/>
    <cellStyle name="40% - Accent3 38" xfId="406"/>
    <cellStyle name="40% - Accent3 39" xfId="407"/>
    <cellStyle name="40% - Accent3 4" xfId="408"/>
    <cellStyle name="40% - Accent3 40" xfId="409"/>
    <cellStyle name="40% - Accent3 41" xfId="410"/>
    <cellStyle name="40% - Accent3 42" xfId="411"/>
    <cellStyle name="40% - Accent3 43" xfId="412"/>
    <cellStyle name="40% - Accent3 44" xfId="413"/>
    <cellStyle name="40% - Accent3 45" xfId="414"/>
    <cellStyle name="40% - Accent3 5" xfId="415"/>
    <cellStyle name="40% - Accent3 6" xfId="416"/>
    <cellStyle name="40% - Accent3 7" xfId="417"/>
    <cellStyle name="40% - Accent3 8" xfId="418"/>
    <cellStyle name="40% - Accent3 9" xfId="419"/>
    <cellStyle name="40% - Accent4" xfId="420"/>
    <cellStyle name="40% - Accent4 10" xfId="421"/>
    <cellStyle name="40% - Accent4 11" xfId="422"/>
    <cellStyle name="40% - Accent4 12" xfId="423"/>
    <cellStyle name="40% - Accent4 13" xfId="424"/>
    <cellStyle name="40% - Accent4 14" xfId="425"/>
    <cellStyle name="40% - Accent4 15" xfId="426"/>
    <cellStyle name="40% - Accent4 16" xfId="427"/>
    <cellStyle name="40% - Accent4 17" xfId="428"/>
    <cellStyle name="40% - Accent4 18" xfId="429"/>
    <cellStyle name="40% - Accent4 19" xfId="430"/>
    <cellStyle name="40% - Accent4 2" xfId="431"/>
    <cellStyle name="40% - Accent4 20" xfId="432"/>
    <cellStyle name="40% - Accent4 21" xfId="433"/>
    <cellStyle name="40% - Accent4 22" xfId="434"/>
    <cellStyle name="40% - Accent4 23" xfId="435"/>
    <cellStyle name="40% - Accent4 24" xfId="436"/>
    <cellStyle name="40% - Accent4 25" xfId="437"/>
    <cellStyle name="40% - Accent4 26" xfId="438"/>
    <cellStyle name="40% - Accent4 27" xfId="439"/>
    <cellStyle name="40% - Accent4 28" xfId="440"/>
    <cellStyle name="40% - Accent4 29" xfId="441"/>
    <cellStyle name="40% - Accent4 3" xfId="442"/>
    <cellStyle name="40% - Accent4 30" xfId="443"/>
    <cellStyle name="40% - Accent4 31" xfId="444"/>
    <cellStyle name="40% - Accent4 32" xfId="445"/>
    <cellStyle name="40% - Accent4 33" xfId="446"/>
    <cellStyle name="40% - Accent4 34" xfId="447"/>
    <cellStyle name="40% - Accent4 35" xfId="448"/>
    <cellStyle name="40% - Accent4 36" xfId="449"/>
    <cellStyle name="40% - Accent4 37" xfId="450"/>
    <cellStyle name="40% - Accent4 38" xfId="451"/>
    <cellStyle name="40% - Accent4 39" xfId="452"/>
    <cellStyle name="40% - Accent4 4" xfId="453"/>
    <cellStyle name="40% - Accent4 40" xfId="454"/>
    <cellStyle name="40% - Accent4 41" xfId="455"/>
    <cellStyle name="40% - Accent4 42" xfId="456"/>
    <cellStyle name="40% - Accent4 43" xfId="457"/>
    <cellStyle name="40% - Accent4 44" xfId="458"/>
    <cellStyle name="40% - Accent4 45" xfId="459"/>
    <cellStyle name="40% - Accent4 5" xfId="460"/>
    <cellStyle name="40% - Accent4 6" xfId="461"/>
    <cellStyle name="40% - Accent4 7" xfId="462"/>
    <cellStyle name="40% - Accent4 8" xfId="463"/>
    <cellStyle name="40% - Accent4 9" xfId="464"/>
    <cellStyle name="40% - Accent5" xfId="465"/>
    <cellStyle name="40% - Accent5 10" xfId="466"/>
    <cellStyle name="40% - Accent5 11" xfId="467"/>
    <cellStyle name="40% - Accent5 12" xfId="468"/>
    <cellStyle name="40% - Accent5 13" xfId="469"/>
    <cellStyle name="40% - Accent5 14" xfId="470"/>
    <cellStyle name="40% - Accent5 15" xfId="471"/>
    <cellStyle name="40% - Accent5 16" xfId="472"/>
    <cellStyle name="40% - Accent5 17" xfId="473"/>
    <cellStyle name="40% - Accent5 18" xfId="474"/>
    <cellStyle name="40% - Accent5 19" xfId="475"/>
    <cellStyle name="40% - Accent5 2" xfId="476"/>
    <cellStyle name="40% - Accent5 20" xfId="477"/>
    <cellStyle name="40% - Accent5 21" xfId="478"/>
    <cellStyle name="40% - Accent5 22" xfId="479"/>
    <cellStyle name="40% - Accent5 23" xfId="480"/>
    <cellStyle name="40% - Accent5 24" xfId="481"/>
    <cellStyle name="40% - Accent5 25" xfId="482"/>
    <cellStyle name="40% - Accent5 26" xfId="483"/>
    <cellStyle name="40% - Accent5 27" xfId="484"/>
    <cellStyle name="40% - Accent5 28" xfId="485"/>
    <cellStyle name="40% - Accent5 29" xfId="486"/>
    <cellStyle name="40% - Accent5 3" xfId="487"/>
    <cellStyle name="40% - Accent5 30" xfId="488"/>
    <cellStyle name="40% - Accent5 31" xfId="489"/>
    <cellStyle name="40% - Accent5 32" xfId="490"/>
    <cellStyle name="40% - Accent5 33" xfId="491"/>
    <cellStyle name="40% - Accent5 34" xfId="492"/>
    <cellStyle name="40% - Accent5 35" xfId="493"/>
    <cellStyle name="40% - Accent5 36" xfId="494"/>
    <cellStyle name="40% - Accent5 37" xfId="495"/>
    <cellStyle name="40% - Accent5 38" xfId="496"/>
    <cellStyle name="40% - Accent5 39" xfId="497"/>
    <cellStyle name="40% - Accent5 4" xfId="498"/>
    <cellStyle name="40% - Accent5 40" xfId="499"/>
    <cellStyle name="40% - Accent5 41" xfId="500"/>
    <cellStyle name="40% - Accent5 42" xfId="501"/>
    <cellStyle name="40% - Accent5 43" xfId="502"/>
    <cellStyle name="40% - Accent5 44" xfId="503"/>
    <cellStyle name="40% - Accent5 45" xfId="504"/>
    <cellStyle name="40% - Accent5 5" xfId="505"/>
    <cellStyle name="40% - Accent5 6" xfId="506"/>
    <cellStyle name="40% - Accent5 7" xfId="507"/>
    <cellStyle name="40% - Accent5 8" xfId="508"/>
    <cellStyle name="40% - Accent5 9" xfId="509"/>
    <cellStyle name="40% - Accent6" xfId="510"/>
    <cellStyle name="40% - Accent6 10" xfId="511"/>
    <cellStyle name="40% - Accent6 11" xfId="512"/>
    <cellStyle name="40% - Accent6 12" xfId="513"/>
    <cellStyle name="40% - Accent6 13" xfId="514"/>
    <cellStyle name="40% - Accent6 14" xfId="515"/>
    <cellStyle name="40% - Accent6 15" xfId="516"/>
    <cellStyle name="40% - Accent6 16" xfId="517"/>
    <cellStyle name="40% - Accent6 17" xfId="518"/>
    <cellStyle name="40% - Accent6 18" xfId="519"/>
    <cellStyle name="40% - Accent6 19" xfId="520"/>
    <cellStyle name="40% - Accent6 2" xfId="521"/>
    <cellStyle name="40% - Accent6 20" xfId="522"/>
    <cellStyle name="40% - Accent6 21" xfId="523"/>
    <cellStyle name="40% - Accent6 22" xfId="524"/>
    <cellStyle name="40% - Accent6 23" xfId="525"/>
    <cellStyle name="40% - Accent6 24" xfId="526"/>
    <cellStyle name="40% - Accent6 25" xfId="527"/>
    <cellStyle name="40% - Accent6 26" xfId="528"/>
    <cellStyle name="40% - Accent6 27" xfId="529"/>
    <cellStyle name="40% - Accent6 28" xfId="530"/>
    <cellStyle name="40% - Accent6 29" xfId="531"/>
    <cellStyle name="40% - Accent6 3" xfId="532"/>
    <cellStyle name="40% - Accent6 30" xfId="533"/>
    <cellStyle name="40% - Accent6 31" xfId="534"/>
    <cellStyle name="40% - Accent6 32" xfId="535"/>
    <cellStyle name="40% - Accent6 33" xfId="536"/>
    <cellStyle name="40% - Accent6 34" xfId="537"/>
    <cellStyle name="40% - Accent6 35" xfId="538"/>
    <cellStyle name="40% - Accent6 36" xfId="539"/>
    <cellStyle name="40% - Accent6 37" xfId="540"/>
    <cellStyle name="40% - Accent6 38" xfId="541"/>
    <cellStyle name="40% - Accent6 39" xfId="542"/>
    <cellStyle name="40% - Accent6 4" xfId="543"/>
    <cellStyle name="40% - Accent6 40" xfId="544"/>
    <cellStyle name="40% - Accent6 41" xfId="545"/>
    <cellStyle name="40% - Accent6 42" xfId="546"/>
    <cellStyle name="40% - Accent6 43" xfId="547"/>
    <cellStyle name="40% - Accent6 44" xfId="548"/>
    <cellStyle name="40% - Accent6 45" xfId="549"/>
    <cellStyle name="40% - Accent6 5" xfId="550"/>
    <cellStyle name="40% - Accent6 6" xfId="551"/>
    <cellStyle name="40% - Accent6 7" xfId="552"/>
    <cellStyle name="40% - Accent6 8" xfId="553"/>
    <cellStyle name="40% - Accent6 9" xfId="554"/>
    <cellStyle name="60% - Accent1" xfId="555"/>
    <cellStyle name="60% - Accent1 10" xfId="556"/>
    <cellStyle name="60% - Accent1 11" xfId="557"/>
    <cellStyle name="60% - Accent1 12" xfId="558"/>
    <cellStyle name="60% - Accent1 13" xfId="559"/>
    <cellStyle name="60% - Accent1 14" xfId="560"/>
    <cellStyle name="60% - Accent1 15" xfId="561"/>
    <cellStyle name="60% - Accent1 16" xfId="562"/>
    <cellStyle name="60% - Accent1 17" xfId="563"/>
    <cellStyle name="60% - Accent1 18" xfId="564"/>
    <cellStyle name="60% - Accent1 19" xfId="565"/>
    <cellStyle name="60% - Accent1 2" xfId="566"/>
    <cellStyle name="60% - Accent1 20" xfId="567"/>
    <cellStyle name="60% - Accent1 21" xfId="568"/>
    <cellStyle name="60% - Accent1 22" xfId="569"/>
    <cellStyle name="60% - Accent1 23" xfId="570"/>
    <cellStyle name="60% - Accent1 24" xfId="571"/>
    <cellStyle name="60% - Accent1 25" xfId="572"/>
    <cellStyle name="60% - Accent1 26" xfId="573"/>
    <cellStyle name="60% - Accent1 27" xfId="574"/>
    <cellStyle name="60% - Accent1 28" xfId="575"/>
    <cellStyle name="60% - Accent1 29" xfId="576"/>
    <cellStyle name="60% - Accent1 3" xfId="577"/>
    <cellStyle name="60% - Accent1 30" xfId="578"/>
    <cellStyle name="60% - Accent1 31" xfId="579"/>
    <cellStyle name="60% - Accent1 32" xfId="580"/>
    <cellStyle name="60% - Accent1 33" xfId="581"/>
    <cellStyle name="60% - Accent1 34" xfId="582"/>
    <cellStyle name="60% - Accent1 35" xfId="583"/>
    <cellStyle name="60% - Accent1 36" xfId="584"/>
    <cellStyle name="60% - Accent1 37" xfId="585"/>
    <cellStyle name="60% - Accent1 38" xfId="586"/>
    <cellStyle name="60% - Accent1 39" xfId="587"/>
    <cellStyle name="60% - Accent1 4" xfId="588"/>
    <cellStyle name="60% - Accent1 40" xfId="589"/>
    <cellStyle name="60% - Accent1 41" xfId="590"/>
    <cellStyle name="60% - Accent1 42" xfId="591"/>
    <cellStyle name="60% - Accent1 43" xfId="592"/>
    <cellStyle name="60% - Accent1 44" xfId="593"/>
    <cellStyle name="60% - Accent1 45" xfId="594"/>
    <cellStyle name="60% - Accent1 5" xfId="595"/>
    <cellStyle name="60% - Accent1 6" xfId="596"/>
    <cellStyle name="60% - Accent1 7" xfId="597"/>
    <cellStyle name="60% - Accent1 8" xfId="598"/>
    <cellStyle name="60% - Accent1 9" xfId="599"/>
    <cellStyle name="60% - Accent2" xfId="600"/>
    <cellStyle name="60% - Accent2 10" xfId="601"/>
    <cellStyle name="60% - Accent2 11" xfId="602"/>
    <cellStyle name="60% - Accent2 12" xfId="603"/>
    <cellStyle name="60% - Accent2 13" xfId="604"/>
    <cellStyle name="60% - Accent2 14" xfId="605"/>
    <cellStyle name="60% - Accent2 15" xfId="606"/>
    <cellStyle name="60% - Accent2 16" xfId="607"/>
    <cellStyle name="60% - Accent2 17" xfId="608"/>
    <cellStyle name="60% - Accent2 18" xfId="609"/>
    <cellStyle name="60% - Accent2 19" xfId="610"/>
    <cellStyle name="60% - Accent2 2" xfId="611"/>
    <cellStyle name="60% - Accent2 20" xfId="612"/>
    <cellStyle name="60% - Accent2 21" xfId="613"/>
    <cellStyle name="60% - Accent2 22" xfId="614"/>
    <cellStyle name="60% - Accent2 23" xfId="615"/>
    <cellStyle name="60% - Accent2 24" xfId="616"/>
    <cellStyle name="60% - Accent2 25" xfId="617"/>
    <cellStyle name="60% - Accent2 26" xfId="618"/>
    <cellStyle name="60% - Accent2 27" xfId="619"/>
    <cellStyle name="60% - Accent2 28" xfId="620"/>
    <cellStyle name="60% - Accent2 29" xfId="621"/>
    <cellStyle name="60% - Accent2 3" xfId="622"/>
    <cellStyle name="60% - Accent2 30" xfId="623"/>
    <cellStyle name="60% - Accent2 31" xfId="624"/>
    <cellStyle name="60% - Accent2 32" xfId="625"/>
    <cellStyle name="60% - Accent2 33" xfId="626"/>
    <cellStyle name="60% - Accent2 34" xfId="627"/>
    <cellStyle name="60% - Accent2 35" xfId="628"/>
    <cellStyle name="60% - Accent2 36" xfId="629"/>
    <cellStyle name="60% - Accent2 37" xfId="630"/>
    <cellStyle name="60% - Accent2 38" xfId="631"/>
    <cellStyle name="60% - Accent2 39" xfId="632"/>
    <cellStyle name="60% - Accent2 4" xfId="633"/>
    <cellStyle name="60% - Accent2 40" xfId="634"/>
    <cellStyle name="60% - Accent2 41" xfId="635"/>
    <cellStyle name="60% - Accent2 42" xfId="636"/>
    <cellStyle name="60% - Accent2 43" xfId="637"/>
    <cellStyle name="60% - Accent2 44" xfId="638"/>
    <cellStyle name="60% - Accent2 45" xfId="639"/>
    <cellStyle name="60% - Accent2 5" xfId="640"/>
    <cellStyle name="60% - Accent2 6" xfId="641"/>
    <cellStyle name="60% - Accent2 7" xfId="642"/>
    <cellStyle name="60% - Accent2 8" xfId="643"/>
    <cellStyle name="60% - Accent2 9" xfId="644"/>
    <cellStyle name="60% - Accent3" xfId="645"/>
    <cellStyle name="60% - Accent3 10" xfId="646"/>
    <cellStyle name="60% - Accent3 11" xfId="647"/>
    <cellStyle name="60% - Accent3 12" xfId="648"/>
    <cellStyle name="60% - Accent3 13" xfId="649"/>
    <cellStyle name="60% - Accent3 14" xfId="650"/>
    <cellStyle name="60% - Accent3 15" xfId="651"/>
    <cellStyle name="60% - Accent3 16" xfId="652"/>
    <cellStyle name="60% - Accent3 17" xfId="653"/>
    <cellStyle name="60% - Accent3 18" xfId="654"/>
    <cellStyle name="60% - Accent3 19" xfId="655"/>
    <cellStyle name="60% - Accent3 2" xfId="656"/>
    <cellStyle name="60% - Accent3 20" xfId="657"/>
    <cellStyle name="60% - Accent3 21" xfId="658"/>
    <cellStyle name="60% - Accent3 22" xfId="659"/>
    <cellStyle name="60% - Accent3 23" xfId="660"/>
    <cellStyle name="60% - Accent3 24" xfId="661"/>
    <cellStyle name="60% - Accent3 25" xfId="662"/>
    <cellStyle name="60% - Accent3 26" xfId="663"/>
    <cellStyle name="60% - Accent3 27" xfId="664"/>
    <cellStyle name="60% - Accent3 28" xfId="665"/>
    <cellStyle name="60% - Accent3 29" xfId="666"/>
    <cellStyle name="60% - Accent3 3" xfId="667"/>
    <cellStyle name="60% - Accent3 30" xfId="668"/>
    <cellStyle name="60% - Accent3 31" xfId="669"/>
    <cellStyle name="60% - Accent3 32" xfId="670"/>
    <cellStyle name="60% - Accent3 33" xfId="671"/>
    <cellStyle name="60% - Accent3 34" xfId="672"/>
    <cellStyle name="60% - Accent3 35" xfId="673"/>
    <cellStyle name="60% - Accent3 36" xfId="674"/>
    <cellStyle name="60% - Accent3 37" xfId="675"/>
    <cellStyle name="60% - Accent3 38" xfId="676"/>
    <cellStyle name="60% - Accent3 39" xfId="677"/>
    <cellStyle name="60% - Accent3 4" xfId="678"/>
    <cellStyle name="60% - Accent3 40" xfId="679"/>
    <cellStyle name="60% - Accent3 41" xfId="680"/>
    <cellStyle name="60% - Accent3 42" xfId="681"/>
    <cellStyle name="60% - Accent3 43" xfId="682"/>
    <cellStyle name="60% - Accent3 44" xfId="683"/>
    <cellStyle name="60% - Accent3 45" xfId="684"/>
    <cellStyle name="60% - Accent3 5" xfId="685"/>
    <cellStyle name="60% - Accent3 6" xfId="686"/>
    <cellStyle name="60% - Accent3 7" xfId="687"/>
    <cellStyle name="60% - Accent3 8" xfId="688"/>
    <cellStyle name="60% - Accent3 9" xfId="689"/>
    <cellStyle name="60% - Accent4" xfId="690"/>
    <cellStyle name="60% - Accent4 10" xfId="691"/>
    <cellStyle name="60% - Accent4 11" xfId="692"/>
    <cellStyle name="60% - Accent4 12" xfId="693"/>
    <cellStyle name="60% - Accent4 13" xfId="694"/>
    <cellStyle name="60% - Accent4 14" xfId="695"/>
    <cellStyle name="60% - Accent4 15" xfId="696"/>
    <cellStyle name="60% - Accent4 16" xfId="697"/>
    <cellStyle name="60% - Accent4 17" xfId="698"/>
    <cellStyle name="60% - Accent4 18" xfId="699"/>
    <cellStyle name="60% - Accent4 19" xfId="700"/>
    <cellStyle name="60% - Accent4 2" xfId="701"/>
    <cellStyle name="60% - Accent4 20" xfId="702"/>
    <cellStyle name="60% - Accent4 21" xfId="703"/>
    <cellStyle name="60% - Accent4 22" xfId="704"/>
    <cellStyle name="60% - Accent4 23" xfId="705"/>
    <cellStyle name="60% - Accent4 24" xfId="706"/>
    <cellStyle name="60% - Accent4 25" xfId="707"/>
    <cellStyle name="60% - Accent4 26" xfId="708"/>
    <cellStyle name="60% - Accent4 27" xfId="709"/>
    <cellStyle name="60% - Accent4 28" xfId="710"/>
    <cellStyle name="60% - Accent4 29" xfId="711"/>
    <cellStyle name="60% - Accent4 3" xfId="712"/>
    <cellStyle name="60% - Accent4 30" xfId="713"/>
    <cellStyle name="60% - Accent4 31" xfId="714"/>
    <cellStyle name="60% - Accent4 32" xfId="715"/>
    <cellStyle name="60% - Accent4 33" xfId="716"/>
    <cellStyle name="60% - Accent4 34" xfId="717"/>
    <cellStyle name="60% - Accent4 35" xfId="718"/>
    <cellStyle name="60% - Accent4 36" xfId="719"/>
    <cellStyle name="60% - Accent4 37" xfId="720"/>
    <cellStyle name="60% - Accent4 38" xfId="721"/>
    <cellStyle name="60% - Accent4 39" xfId="722"/>
    <cellStyle name="60% - Accent4 4" xfId="723"/>
    <cellStyle name="60% - Accent4 40" xfId="724"/>
    <cellStyle name="60% - Accent4 41" xfId="725"/>
    <cellStyle name="60% - Accent4 42" xfId="726"/>
    <cellStyle name="60% - Accent4 43" xfId="727"/>
    <cellStyle name="60% - Accent4 44" xfId="728"/>
    <cellStyle name="60% - Accent4 45" xfId="729"/>
    <cellStyle name="60% - Accent4 5" xfId="730"/>
    <cellStyle name="60% - Accent4 6" xfId="731"/>
    <cellStyle name="60% - Accent4 7" xfId="732"/>
    <cellStyle name="60% - Accent4 8" xfId="733"/>
    <cellStyle name="60% - Accent4 9" xfId="734"/>
    <cellStyle name="60% - Accent5" xfId="735"/>
    <cellStyle name="60% - Accent5 10" xfId="736"/>
    <cellStyle name="60% - Accent5 11" xfId="737"/>
    <cellStyle name="60% - Accent5 12" xfId="738"/>
    <cellStyle name="60% - Accent5 13" xfId="739"/>
    <cellStyle name="60% - Accent5 14" xfId="740"/>
    <cellStyle name="60% - Accent5 15" xfId="741"/>
    <cellStyle name="60% - Accent5 16" xfId="742"/>
    <cellStyle name="60% - Accent5 17" xfId="743"/>
    <cellStyle name="60% - Accent5 18" xfId="744"/>
    <cellStyle name="60% - Accent5 19" xfId="745"/>
    <cellStyle name="60% - Accent5 2" xfId="746"/>
    <cellStyle name="60% - Accent5 20" xfId="747"/>
    <cellStyle name="60% - Accent5 21" xfId="748"/>
    <cellStyle name="60% - Accent5 22" xfId="749"/>
    <cellStyle name="60% - Accent5 23" xfId="750"/>
    <cellStyle name="60% - Accent5 24" xfId="751"/>
    <cellStyle name="60% - Accent5 25" xfId="752"/>
    <cellStyle name="60% - Accent5 26" xfId="753"/>
    <cellStyle name="60% - Accent5 27" xfId="754"/>
    <cellStyle name="60% - Accent5 28" xfId="755"/>
    <cellStyle name="60% - Accent5 29" xfId="756"/>
    <cellStyle name="60% - Accent5 3" xfId="757"/>
    <cellStyle name="60% - Accent5 30" xfId="758"/>
    <cellStyle name="60% - Accent5 31" xfId="759"/>
    <cellStyle name="60% - Accent5 32" xfId="760"/>
    <cellStyle name="60% - Accent5 33" xfId="761"/>
    <cellStyle name="60% - Accent5 34" xfId="762"/>
    <cellStyle name="60% - Accent5 35" xfId="763"/>
    <cellStyle name="60% - Accent5 36" xfId="764"/>
    <cellStyle name="60% - Accent5 37" xfId="765"/>
    <cellStyle name="60% - Accent5 38" xfId="766"/>
    <cellStyle name="60% - Accent5 39" xfId="767"/>
    <cellStyle name="60% - Accent5 4" xfId="768"/>
    <cellStyle name="60% - Accent5 40" xfId="769"/>
    <cellStyle name="60% - Accent5 41" xfId="770"/>
    <cellStyle name="60% - Accent5 42" xfId="771"/>
    <cellStyle name="60% - Accent5 43" xfId="772"/>
    <cellStyle name="60% - Accent5 44" xfId="773"/>
    <cellStyle name="60% - Accent5 45" xfId="774"/>
    <cellStyle name="60% - Accent5 5" xfId="775"/>
    <cellStyle name="60% - Accent5 6" xfId="776"/>
    <cellStyle name="60% - Accent5 7" xfId="777"/>
    <cellStyle name="60% - Accent5 8" xfId="778"/>
    <cellStyle name="60% - Accent5 9" xfId="779"/>
    <cellStyle name="60% - Accent6" xfId="780"/>
    <cellStyle name="60% - Accent6 10" xfId="781"/>
    <cellStyle name="60% - Accent6 11" xfId="782"/>
    <cellStyle name="60% - Accent6 12" xfId="783"/>
    <cellStyle name="60% - Accent6 13" xfId="784"/>
    <cellStyle name="60% - Accent6 14" xfId="785"/>
    <cellStyle name="60% - Accent6 15" xfId="786"/>
    <cellStyle name="60% - Accent6 16" xfId="787"/>
    <cellStyle name="60% - Accent6 17" xfId="788"/>
    <cellStyle name="60% - Accent6 18" xfId="789"/>
    <cellStyle name="60% - Accent6 19" xfId="790"/>
    <cellStyle name="60% - Accent6 2" xfId="791"/>
    <cellStyle name="60% - Accent6 20" xfId="792"/>
    <cellStyle name="60% - Accent6 21" xfId="793"/>
    <cellStyle name="60% - Accent6 22" xfId="794"/>
    <cellStyle name="60% - Accent6 23" xfId="795"/>
    <cellStyle name="60% - Accent6 24" xfId="796"/>
    <cellStyle name="60% - Accent6 25" xfId="797"/>
    <cellStyle name="60% - Accent6 26" xfId="798"/>
    <cellStyle name="60% - Accent6 27" xfId="799"/>
    <cellStyle name="60% - Accent6 28" xfId="800"/>
    <cellStyle name="60% - Accent6 29" xfId="801"/>
    <cellStyle name="60% - Accent6 3" xfId="802"/>
    <cellStyle name="60% - Accent6 30" xfId="803"/>
    <cellStyle name="60% - Accent6 31" xfId="804"/>
    <cellStyle name="60% - Accent6 32" xfId="805"/>
    <cellStyle name="60% - Accent6 33" xfId="806"/>
    <cellStyle name="60% - Accent6 34" xfId="807"/>
    <cellStyle name="60% - Accent6 35" xfId="808"/>
    <cellStyle name="60% - Accent6 36" xfId="809"/>
    <cellStyle name="60% - Accent6 37" xfId="810"/>
    <cellStyle name="60% - Accent6 38" xfId="811"/>
    <cellStyle name="60% - Accent6 39" xfId="812"/>
    <cellStyle name="60% - Accent6 4" xfId="813"/>
    <cellStyle name="60% - Accent6 40" xfId="814"/>
    <cellStyle name="60% - Accent6 41" xfId="815"/>
    <cellStyle name="60% - Accent6 42" xfId="816"/>
    <cellStyle name="60% - Accent6 43" xfId="817"/>
    <cellStyle name="60% - Accent6 44" xfId="818"/>
    <cellStyle name="60% - Accent6 45" xfId="819"/>
    <cellStyle name="60% - Accent6 5" xfId="820"/>
    <cellStyle name="60% - Accent6 6" xfId="821"/>
    <cellStyle name="60% - Accent6 7" xfId="822"/>
    <cellStyle name="60% - Accent6 8" xfId="823"/>
    <cellStyle name="60% - Accent6 9" xfId="824"/>
    <cellStyle name="Accent1" xfId="825"/>
    <cellStyle name="Accent1 10" xfId="826"/>
    <cellStyle name="Accent1 11" xfId="827"/>
    <cellStyle name="Accent1 12" xfId="828"/>
    <cellStyle name="Accent1 13" xfId="829"/>
    <cellStyle name="Accent1 14" xfId="830"/>
    <cellStyle name="Accent1 15" xfId="831"/>
    <cellStyle name="Accent1 16" xfId="832"/>
    <cellStyle name="Accent1 17" xfId="833"/>
    <cellStyle name="Accent1 18" xfId="834"/>
    <cellStyle name="Accent1 19" xfId="835"/>
    <cellStyle name="Accent1 2" xfId="836"/>
    <cellStyle name="Accent1 20" xfId="837"/>
    <cellStyle name="Accent1 21" xfId="838"/>
    <cellStyle name="Accent1 22" xfId="839"/>
    <cellStyle name="Accent1 23" xfId="840"/>
    <cellStyle name="Accent1 24" xfId="841"/>
    <cellStyle name="Accent1 25" xfId="842"/>
    <cellStyle name="Accent1 26" xfId="843"/>
    <cellStyle name="Accent1 27" xfId="844"/>
    <cellStyle name="Accent1 28" xfId="845"/>
    <cellStyle name="Accent1 29" xfId="846"/>
    <cellStyle name="Accent1 3" xfId="847"/>
    <cellStyle name="Accent1 30" xfId="848"/>
    <cellStyle name="Accent1 31" xfId="849"/>
    <cellStyle name="Accent1 32" xfId="850"/>
    <cellStyle name="Accent1 33" xfId="851"/>
    <cellStyle name="Accent1 34" xfId="852"/>
    <cellStyle name="Accent1 35" xfId="853"/>
    <cellStyle name="Accent1 36" xfId="854"/>
    <cellStyle name="Accent1 37" xfId="855"/>
    <cellStyle name="Accent1 38" xfId="856"/>
    <cellStyle name="Accent1 39" xfId="857"/>
    <cellStyle name="Accent1 4" xfId="858"/>
    <cellStyle name="Accent1 40" xfId="859"/>
    <cellStyle name="Accent1 41" xfId="860"/>
    <cellStyle name="Accent1 42" xfId="861"/>
    <cellStyle name="Accent1 43" xfId="862"/>
    <cellStyle name="Accent1 44" xfId="863"/>
    <cellStyle name="Accent1 45" xfId="864"/>
    <cellStyle name="Accent1 5" xfId="865"/>
    <cellStyle name="Accent1 6" xfId="866"/>
    <cellStyle name="Accent1 7" xfId="867"/>
    <cellStyle name="Accent1 8" xfId="868"/>
    <cellStyle name="Accent1 9" xfId="869"/>
    <cellStyle name="Accent2" xfId="870"/>
    <cellStyle name="Accent2 10" xfId="871"/>
    <cellStyle name="Accent2 11" xfId="872"/>
    <cellStyle name="Accent2 12" xfId="873"/>
    <cellStyle name="Accent2 13" xfId="874"/>
    <cellStyle name="Accent2 14" xfId="875"/>
    <cellStyle name="Accent2 15" xfId="876"/>
    <cellStyle name="Accent2 16" xfId="877"/>
    <cellStyle name="Accent2 17" xfId="878"/>
    <cellStyle name="Accent2 18" xfId="879"/>
    <cellStyle name="Accent2 19" xfId="880"/>
    <cellStyle name="Accent2 2" xfId="881"/>
    <cellStyle name="Accent2 20" xfId="882"/>
    <cellStyle name="Accent2 21" xfId="883"/>
    <cellStyle name="Accent2 22" xfId="884"/>
    <cellStyle name="Accent2 23" xfId="885"/>
    <cellStyle name="Accent2 24" xfId="886"/>
    <cellStyle name="Accent2 25" xfId="887"/>
    <cellStyle name="Accent2 26" xfId="888"/>
    <cellStyle name="Accent2 27" xfId="889"/>
    <cellStyle name="Accent2 28" xfId="890"/>
    <cellStyle name="Accent2 29" xfId="891"/>
    <cellStyle name="Accent2 3" xfId="892"/>
    <cellStyle name="Accent2 30" xfId="893"/>
    <cellStyle name="Accent2 31" xfId="894"/>
    <cellStyle name="Accent2 32" xfId="895"/>
    <cellStyle name="Accent2 33" xfId="896"/>
    <cellStyle name="Accent2 34" xfId="897"/>
    <cellStyle name="Accent2 35" xfId="898"/>
    <cellStyle name="Accent2 36" xfId="899"/>
    <cellStyle name="Accent2 37" xfId="900"/>
    <cellStyle name="Accent2 38" xfId="901"/>
    <cellStyle name="Accent2 39" xfId="902"/>
    <cellStyle name="Accent2 4" xfId="903"/>
    <cellStyle name="Accent2 40" xfId="904"/>
    <cellStyle name="Accent2 41" xfId="905"/>
    <cellStyle name="Accent2 42" xfId="906"/>
    <cellStyle name="Accent2 43" xfId="907"/>
    <cellStyle name="Accent2 44" xfId="908"/>
    <cellStyle name="Accent2 45" xfId="909"/>
    <cellStyle name="Accent2 5" xfId="910"/>
    <cellStyle name="Accent2 6" xfId="911"/>
    <cellStyle name="Accent2 7" xfId="912"/>
    <cellStyle name="Accent2 8" xfId="913"/>
    <cellStyle name="Accent2 9" xfId="914"/>
    <cellStyle name="Accent3" xfId="915"/>
    <cellStyle name="Accent3 10" xfId="916"/>
    <cellStyle name="Accent3 11" xfId="917"/>
    <cellStyle name="Accent3 12" xfId="918"/>
    <cellStyle name="Accent3 13" xfId="919"/>
    <cellStyle name="Accent3 14" xfId="920"/>
    <cellStyle name="Accent3 15" xfId="921"/>
    <cellStyle name="Accent3 16" xfId="922"/>
    <cellStyle name="Accent3 17" xfId="923"/>
    <cellStyle name="Accent3 18" xfId="924"/>
    <cellStyle name="Accent3 19" xfId="925"/>
    <cellStyle name="Accent3 2" xfId="926"/>
    <cellStyle name="Accent3 20" xfId="927"/>
    <cellStyle name="Accent3 21" xfId="928"/>
    <cellStyle name="Accent3 22" xfId="929"/>
    <cellStyle name="Accent3 23" xfId="930"/>
    <cellStyle name="Accent3 24" xfId="931"/>
    <cellStyle name="Accent3 25" xfId="932"/>
    <cellStyle name="Accent3 26" xfId="933"/>
    <cellStyle name="Accent3 27" xfId="934"/>
    <cellStyle name="Accent3 28" xfId="935"/>
    <cellStyle name="Accent3 29" xfId="936"/>
    <cellStyle name="Accent3 3" xfId="937"/>
    <cellStyle name="Accent3 30" xfId="938"/>
    <cellStyle name="Accent3 31" xfId="939"/>
    <cellStyle name="Accent3 32" xfId="940"/>
    <cellStyle name="Accent3 33" xfId="941"/>
    <cellStyle name="Accent3 34" xfId="942"/>
    <cellStyle name="Accent3 35" xfId="943"/>
    <cellStyle name="Accent3 36" xfId="944"/>
    <cellStyle name="Accent3 37" xfId="945"/>
    <cellStyle name="Accent3 38" xfId="946"/>
    <cellStyle name="Accent3 39" xfId="947"/>
    <cellStyle name="Accent3 4" xfId="948"/>
    <cellStyle name="Accent3 40" xfId="949"/>
    <cellStyle name="Accent3 41" xfId="950"/>
    <cellStyle name="Accent3 42" xfId="951"/>
    <cellStyle name="Accent3 43" xfId="952"/>
    <cellStyle name="Accent3 44" xfId="953"/>
    <cellStyle name="Accent3 45" xfId="954"/>
    <cellStyle name="Accent3 5" xfId="955"/>
    <cellStyle name="Accent3 6" xfId="956"/>
    <cellStyle name="Accent3 7" xfId="957"/>
    <cellStyle name="Accent3 8" xfId="958"/>
    <cellStyle name="Accent3 9" xfId="959"/>
    <cellStyle name="Accent4" xfId="960"/>
    <cellStyle name="Accent4 10" xfId="961"/>
    <cellStyle name="Accent4 11" xfId="962"/>
    <cellStyle name="Accent4 12" xfId="963"/>
    <cellStyle name="Accent4 13" xfId="964"/>
    <cellStyle name="Accent4 14" xfId="965"/>
    <cellStyle name="Accent4 15" xfId="966"/>
    <cellStyle name="Accent4 16" xfId="967"/>
    <cellStyle name="Accent4 17" xfId="968"/>
    <cellStyle name="Accent4 18" xfId="969"/>
    <cellStyle name="Accent4 19" xfId="970"/>
    <cellStyle name="Accent4 2" xfId="971"/>
    <cellStyle name="Accent4 20" xfId="972"/>
    <cellStyle name="Accent4 21" xfId="973"/>
    <cellStyle name="Accent4 22" xfId="974"/>
    <cellStyle name="Accent4 23" xfId="975"/>
    <cellStyle name="Accent4 24" xfId="976"/>
    <cellStyle name="Accent4 25" xfId="977"/>
    <cellStyle name="Accent4 26" xfId="978"/>
    <cellStyle name="Accent4 27" xfId="979"/>
    <cellStyle name="Accent4 28" xfId="980"/>
    <cellStyle name="Accent4 29" xfId="981"/>
    <cellStyle name="Accent4 3" xfId="982"/>
    <cellStyle name="Accent4 30" xfId="983"/>
    <cellStyle name="Accent4 31" xfId="984"/>
    <cellStyle name="Accent4 32" xfId="985"/>
    <cellStyle name="Accent4 33" xfId="986"/>
    <cellStyle name="Accent4 34" xfId="987"/>
    <cellStyle name="Accent4 35" xfId="988"/>
    <cellStyle name="Accent4 36" xfId="989"/>
    <cellStyle name="Accent4 37" xfId="990"/>
    <cellStyle name="Accent4 38" xfId="991"/>
    <cellStyle name="Accent4 39" xfId="992"/>
    <cellStyle name="Accent4 4" xfId="993"/>
    <cellStyle name="Accent4 40" xfId="994"/>
    <cellStyle name="Accent4 41" xfId="995"/>
    <cellStyle name="Accent4 42" xfId="996"/>
    <cellStyle name="Accent4 43" xfId="997"/>
    <cellStyle name="Accent4 44" xfId="998"/>
    <cellStyle name="Accent4 45" xfId="999"/>
    <cellStyle name="Accent4 5" xfId="1000"/>
    <cellStyle name="Accent4 6" xfId="1001"/>
    <cellStyle name="Accent4 7" xfId="1002"/>
    <cellStyle name="Accent4 8" xfId="1003"/>
    <cellStyle name="Accent4 9" xfId="1004"/>
    <cellStyle name="Accent5" xfId="1005"/>
    <cellStyle name="Accent5 10" xfId="1006"/>
    <cellStyle name="Accent5 11" xfId="1007"/>
    <cellStyle name="Accent5 12" xfId="1008"/>
    <cellStyle name="Accent5 13" xfId="1009"/>
    <cellStyle name="Accent5 14" xfId="1010"/>
    <cellStyle name="Accent5 15" xfId="1011"/>
    <cellStyle name="Accent5 16" xfId="1012"/>
    <cellStyle name="Accent5 17" xfId="1013"/>
    <cellStyle name="Accent5 18" xfId="1014"/>
    <cellStyle name="Accent5 19" xfId="1015"/>
    <cellStyle name="Accent5 2" xfId="1016"/>
    <cellStyle name="Accent5 20" xfId="1017"/>
    <cellStyle name="Accent5 21" xfId="1018"/>
    <cellStyle name="Accent5 22" xfId="1019"/>
    <cellStyle name="Accent5 23" xfId="1020"/>
    <cellStyle name="Accent5 24" xfId="1021"/>
    <cellStyle name="Accent5 25" xfId="1022"/>
    <cellStyle name="Accent5 26" xfId="1023"/>
    <cellStyle name="Accent5 27" xfId="1024"/>
    <cellStyle name="Accent5 28" xfId="1025"/>
    <cellStyle name="Accent5 29" xfId="1026"/>
    <cellStyle name="Accent5 3" xfId="1027"/>
    <cellStyle name="Accent5 30" xfId="1028"/>
    <cellStyle name="Accent5 31" xfId="1029"/>
    <cellStyle name="Accent5 32" xfId="1030"/>
    <cellStyle name="Accent5 33" xfId="1031"/>
    <cellStyle name="Accent5 34" xfId="1032"/>
    <cellStyle name="Accent5 35" xfId="1033"/>
    <cellStyle name="Accent5 36" xfId="1034"/>
    <cellStyle name="Accent5 37" xfId="1035"/>
    <cellStyle name="Accent5 38" xfId="1036"/>
    <cellStyle name="Accent5 39" xfId="1037"/>
    <cellStyle name="Accent5 4" xfId="1038"/>
    <cellStyle name="Accent5 40" xfId="1039"/>
    <cellStyle name="Accent5 41" xfId="1040"/>
    <cellStyle name="Accent5 42" xfId="1041"/>
    <cellStyle name="Accent5 43" xfId="1042"/>
    <cellStyle name="Accent5 44" xfId="1043"/>
    <cellStyle name="Accent5 45" xfId="1044"/>
    <cellStyle name="Accent5 5" xfId="1045"/>
    <cellStyle name="Accent5 6" xfId="1046"/>
    <cellStyle name="Accent5 7" xfId="1047"/>
    <cellStyle name="Accent5 8" xfId="1048"/>
    <cellStyle name="Accent5 9" xfId="1049"/>
    <cellStyle name="Accent6" xfId="1050"/>
    <cellStyle name="Accent6 10" xfId="1051"/>
    <cellStyle name="Accent6 11" xfId="1052"/>
    <cellStyle name="Accent6 12" xfId="1053"/>
    <cellStyle name="Accent6 13" xfId="1054"/>
    <cellStyle name="Accent6 14" xfId="1055"/>
    <cellStyle name="Accent6 15" xfId="1056"/>
    <cellStyle name="Accent6 16" xfId="1057"/>
    <cellStyle name="Accent6 17" xfId="1058"/>
    <cellStyle name="Accent6 18" xfId="1059"/>
    <cellStyle name="Accent6 19" xfId="1060"/>
    <cellStyle name="Accent6 2" xfId="1061"/>
    <cellStyle name="Accent6 20" xfId="1062"/>
    <cellStyle name="Accent6 21" xfId="1063"/>
    <cellStyle name="Accent6 22" xfId="1064"/>
    <cellStyle name="Accent6 23" xfId="1065"/>
    <cellStyle name="Accent6 24" xfId="1066"/>
    <cellStyle name="Accent6 25" xfId="1067"/>
    <cellStyle name="Accent6 26" xfId="1068"/>
    <cellStyle name="Accent6 27" xfId="1069"/>
    <cellStyle name="Accent6 28" xfId="1070"/>
    <cellStyle name="Accent6 29" xfId="1071"/>
    <cellStyle name="Accent6 3" xfId="1072"/>
    <cellStyle name="Accent6 30" xfId="1073"/>
    <cellStyle name="Accent6 31" xfId="1074"/>
    <cellStyle name="Accent6 32" xfId="1075"/>
    <cellStyle name="Accent6 33" xfId="1076"/>
    <cellStyle name="Accent6 34" xfId="1077"/>
    <cellStyle name="Accent6 35" xfId="1078"/>
    <cellStyle name="Accent6 36" xfId="1079"/>
    <cellStyle name="Accent6 37" xfId="1080"/>
    <cellStyle name="Accent6 38" xfId="1081"/>
    <cellStyle name="Accent6 39" xfId="1082"/>
    <cellStyle name="Accent6 4" xfId="1083"/>
    <cellStyle name="Accent6 40" xfId="1084"/>
    <cellStyle name="Accent6 41" xfId="1085"/>
    <cellStyle name="Accent6 42" xfId="1086"/>
    <cellStyle name="Accent6 43" xfId="1087"/>
    <cellStyle name="Accent6 44" xfId="1088"/>
    <cellStyle name="Accent6 45" xfId="1089"/>
    <cellStyle name="Accent6 5" xfId="1090"/>
    <cellStyle name="Accent6 6" xfId="1091"/>
    <cellStyle name="Accent6 7" xfId="1092"/>
    <cellStyle name="Accent6 8" xfId="1093"/>
    <cellStyle name="Accent6 9" xfId="1094"/>
    <cellStyle name="Bad" xfId="1095"/>
    <cellStyle name="Bad 10" xfId="1096"/>
    <cellStyle name="Bad 11" xfId="1097"/>
    <cellStyle name="Bad 12" xfId="1098"/>
    <cellStyle name="Bad 13" xfId="1099"/>
    <cellStyle name="Bad 14" xfId="1100"/>
    <cellStyle name="Bad 15" xfId="1101"/>
    <cellStyle name="Bad 16" xfId="1102"/>
    <cellStyle name="Bad 17" xfId="1103"/>
    <cellStyle name="Bad 18" xfId="1104"/>
    <cellStyle name="Bad 19" xfId="1105"/>
    <cellStyle name="Bad 2" xfId="1106"/>
    <cellStyle name="Bad 20" xfId="1107"/>
    <cellStyle name="Bad 21" xfId="1108"/>
    <cellStyle name="Bad 22" xfId="1109"/>
    <cellStyle name="Bad 23" xfId="1110"/>
    <cellStyle name="Bad 24" xfId="1111"/>
    <cellStyle name="Bad 25" xfId="1112"/>
    <cellStyle name="Bad 26" xfId="1113"/>
    <cellStyle name="Bad 27" xfId="1114"/>
    <cellStyle name="Bad 28" xfId="1115"/>
    <cellStyle name="Bad 29" xfId="1116"/>
    <cellStyle name="Bad 3" xfId="1117"/>
    <cellStyle name="Bad 30" xfId="1118"/>
    <cellStyle name="Bad 31" xfId="1119"/>
    <cellStyle name="Bad 32" xfId="1120"/>
    <cellStyle name="Bad 33" xfId="1121"/>
    <cellStyle name="Bad 34" xfId="1122"/>
    <cellStyle name="Bad 35" xfId="1123"/>
    <cellStyle name="Bad 36" xfId="1124"/>
    <cellStyle name="Bad 37" xfId="1125"/>
    <cellStyle name="Bad 38" xfId="1126"/>
    <cellStyle name="Bad 39" xfId="1127"/>
    <cellStyle name="Bad 4" xfId="1128"/>
    <cellStyle name="Bad 40" xfId="1129"/>
    <cellStyle name="Bad 41" xfId="1130"/>
    <cellStyle name="Bad 42" xfId="1131"/>
    <cellStyle name="Bad 43" xfId="1132"/>
    <cellStyle name="Bad 44" xfId="1133"/>
    <cellStyle name="Bad 45" xfId="1134"/>
    <cellStyle name="Bad 5" xfId="1135"/>
    <cellStyle name="Bad 6" xfId="1136"/>
    <cellStyle name="Bad 7" xfId="1137"/>
    <cellStyle name="Bad 8" xfId="1138"/>
    <cellStyle name="Bad 9" xfId="1139"/>
    <cellStyle name="Bình thường 2" xfId="1140"/>
    <cellStyle name="Calculation" xfId="1141"/>
    <cellStyle name="Calculation 10" xfId="1142"/>
    <cellStyle name="Calculation 11" xfId="1143"/>
    <cellStyle name="Calculation 12" xfId="1144"/>
    <cellStyle name="Calculation 13" xfId="1145"/>
    <cellStyle name="Calculation 14" xfId="1146"/>
    <cellStyle name="Calculation 15" xfId="1147"/>
    <cellStyle name="Calculation 16" xfId="1148"/>
    <cellStyle name="Calculation 17" xfId="1149"/>
    <cellStyle name="Calculation 18" xfId="1150"/>
    <cellStyle name="Calculation 19" xfId="1151"/>
    <cellStyle name="Calculation 2" xfId="1152"/>
    <cellStyle name="Calculation 20" xfId="1153"/>
    <cellStyle name="Calculation 21" xfId="1154"/>
    <cellStyle name="Calculation 22" xfId="1155"/>
    <cellStyle name="Calculation 23" xfId="1156"/>
    <cellStyle name="Calculation 24" xfId="1157"/>
    <cellStyle name="Calculation 25" xfId="1158"/>
    <cellStyle name="Calculation 26" xfId="1159"/>
    <cellStyle name="Calculation 27" xfId="1160"/>
    <cellStyle name="Calculation 28" xfId="1161"/>
    <cellStyle name="Calculation 29" xfId="1162"/>
    <cellStyle name="Calculation 3" xfId="1163"/>
    <cellStyle name="Calculation 30" xfId="1164"/>
    <cellStyle name="Calculation 31" xfId="1165"/>
    <cellStyle name="Calculation 32" xfId="1166"/>
    <cellStyle name="Calculation 33" xfId="1167"/>
    <cellStyle name="Calculation 34" xfId="1168"/>
    <cellStyle name="Calculation 35" xfId="1169"/>
    <cellStyle name="Calculation 36" xfId="1170"/>
    <cellStyle name="Calculation 37" xfId="1171"/>
    <cellStyle name="Calculation 38" xfId="1172"/>
    <cellStyle name="Calculation 39" xfId="1173"/>
    <cellStyle name="Calculation 4" xfId="1174"/>
    <cellStyle name="Calculation 40" xfId="1175"/>
    <cellStyle name="Calculation 41" xfId="1176"/>
    <cellStyle name="Calculation 42" xfId="1177"/>
    <cellStyle name="Calculation 43" xfId="1178"/>
    <cellStyle name="Calculation 44" xfId="1179"/>
    <cellStyle name="Calculation 45" xfId="1180"/>
    <cellStyle name="Calculation 5" xfId="1181"/>
    <cellStyle name="Calculation 6" xfId="1182"/>
    <cellStyle name="Calculation 7" xfId="1183"/>
    <cellStyle name="Calculation 8" xfId="1184"/>
    <cellStyle name="Calculation 9" xfId="1185"/>
    <cellStyle name="Check Cell" xfId="1186"/>
    <cellStyle name="Check Cell 10" xfId="1187"/>
    <cellStyle name="Check Cell 11" xfId="1188"/>
    <cellStyle name="Check Cell 12" xfId="1189"/>
    <cellStyle name="Check Cell 13" xfId="1190"/>
    <cellStyle name="Check Cell 14" xfId="1191"/>
    <cellStyle name="Check Cell 15" xfId="1192"/>
    <cellStyle name="Check Cell 16" xfId="1193"/>
    <cellStyle name="Check Cell 17" xfId="1194"/>
    <cellStyle name="Check Cell 18" xfId="1195"/>
    <cellStyle name="Check Cell 19" xfId="1196"/>
    <cellStyle name="Check Cell 2" xfId="1197"/>
    <cellStyle name="Check Cell 20" xfId="1198"/>
    <cellStyle name="Check Cell 21" xfId="1199"/>
    <cellStyle name="Check Cell 22" xfId="1200"/>
    <cellStyle name="Check Cell 23" xfId="1201"/>
    <cellStyle name="Check Cell 24" xfId="1202"/>
    <cellStyle name="Check Cell 25" xfId="1203"/>
    <cellStyle name="Check Cell 26" xfId="1204"/>
    <cellStyle name="Check Cell 27" xfId="1205"/>
    <cellStyle name="Check Cell 28" xfId="1206"/>
    <cellStyle name="Check Cell 29" xfId="1207"/>
    <cellStyle name="Check Cell 3" xfId="1208"/>
    <cellStyle name="Check Cell 30" xfId="1209"/>
    <cellStyle name="Check Cell 31" xfId="1210"/>
    <cellStyle name="Check Cell 32" xfId="1211"/>
    <cellStyle name="Check Cell 33" xfId="1212"/>
    <cellStyle name="Check Cell 34" xfId="1213"/>
    <cellStyle name="Check Cell 35" xfId="1214"/>
    <cellStyle name="Check Cell 36" xfId="1215"/>
    <cellStyle name="Check Cell 37" xfId="1216"/>
    <cellStyle name="Check Cell 38" xfId="1217"/>
    <cellStyle name="Check Cell 39" xfId="1218"/>
    <cellStyle name="Check Cell 4" xfId="1219"/>
    <cellStyle name="Check Cell 40" xfId="1220"/>
    <cellStyle name="Check Cell 41" xfId="1221"/>
    <cellStyle name="Check Cell 42" xfId="1222"/>
    <cellStyle name="Check Cell 43" xfId="1223"/>
    <cellStyle name="Check Cell 44" xfId="1224"/>
    <cellStyle name="Check Cell 45" xfId="1225"/>
    <cellStyle name="Check Cell 5" xfId="1226"/>
    <cellStyle name="Check Cell 6" xfId="1227"/>
    <cellStyle name="Check Cell 7" xfId="1228"/>
    <cellStyle name="Check Cell 8" xfId="1229"/>
    <cellStyle name="Check Cell 9" xfId="1230"/>
    <cellStyle name="Comma" xfId="1231"/>
    <cellStyle name="Comma [0]" xfId="1232"/>
    <cellStyle name="Currency" xfId="1233"/>
    <cellStyle name="Currency [0]" xfId="1234"/>
    <cellStyle name="Excel Built-in Normal" xfId="1235"/>
    <cellStyle name="Explanatory Text" xfId="1236"/>
    <cellStyle name="Explanatory Text 10" xfId="1237"/>
    <cellStyle name="Explanatory Text 11" xfId="1238"/>
    <cellStyle name="Explanatory Text 12" xfId="1239"/>
    <cellStyle name="Explanatory Text 13" xfId="1240"/>
    <cellStyle name="Explanatory Text 14" xfId="1241"/>
    <cellStyle name="Explanatory Text 15" xfId="1242"/>
    <cellStyle name="Explanatory Text 16" xfId="1243"/>
    <cellStyle name="Explanatory Text 17" xfId="1244"/>
    <cellStyle name="Explanatory Text 18" xfId="1245"/>
    <cellStyle name="Explanatory Text 19" xfId="1246"/>
    <cellStyle name="Explanatory Text 2" xfId="1247"/>
    <cellStyle name="Explanatory Text 20" xfId="1248"/>
    <cellStyle name="Explanatory Text 21" xfId="1249"/>
    <cellStyle name="Explanatory Text 22" xfId="1250"/>
    <cellStyle name="Explanatory Text 23" xfId="1251"/>
    <cellStyle name="Explanatory Text 24" xfId="1252"/>
    <cellStyle name="Explanatory Text 25" xfId="1253"/>
    <cellStyle name="Explanatory Text 26" xfId="1254"/>
    <cellStyle name="Explanatory Text 27" xfId="1255"/>
    <cellStyle name="Explanatory Text 28" xfId="1256"/>
    <cellStyle name="Explanatory Text 29" xfId="1257"/>
    <cellStyle name="Explanatory Text 3" xfId="1258"/>
    <cellStyle name="Explanatory Text 30" xfId="1259"/>
    <cellStyle name="Explanatory Text 31" xfId="1260"/>
    <cellStyle name="Explanatory Text 32" xfId="1261"/>
    <cellStyle name="Explanatory Text 33" xfId="1262"/>
    <cellStyle name="Explanatory Text 34" xfId="1263"/>
    <cellStyle name="Explanatory Text 35" xfId="1264"/>
    <cellStyle name="Explanatory Text 36" xfId="1265"/>
    <cellStyle name="Explanatory Text 37" xfId="1266"/>
    <cellStyle name="Explanatory Text 38" xfId="1267"/>
    <cellStyle name="Explanatory Text 39" xfId="1268"/>
    <cellStyle name="Explanatory Text 4" xfId="1269"/>
    <cellStyle name="Explanatory Text 40" xfId="1270"/>
    <cellStyle name="Explanatory Text 41" xfId="1271"/>
    <cellStyle name="Explanatory Text 42" xfId="1272"/>
    <cellStyle name="Explanatory Text 43" xfId="1273"/>
    <cellStyle name="Explanatory Text 44" xfId="1274"/>
    <cellStyle name="Explanatory Text 45" xfId="1275"/>
    <cellStyle name="Explanatory Text 5" xfId="1276"/>
    <cellStyle name="Explanatory Text 6" xfId="1277"/>
    <cellStyle name="Explanatory Text 7" xfId="1278"/>
    <cellStyle name="Explanatory Text 8" xfId="1279"/>
    <cellStyle name="Explanatory Text 9" xfId="1280"/>
    <cellStyle name="Followed Hyperlink" xfId="1281"/>
    <cellStyle name="Good" xfId="1282"/>
    <cellStyle name="Good 10" xfId="1283"/>
    <cellStyle name="Good 11" xfId="1284"/>
    <cellStyle name="Good 12" xfId="1285"/>
    <cellStyle name="Good 13" xfId="1286"/>
    <cellStyle name="Good 14" xfId="1287"/>
    <cellStyle name="Good 15" xfId="1288"/>
    <cellStyle name="Good 16" xfId="1289"/>
    <cellStyle name="Good 17" xfId="1290"/>
    <cellStyle name="Good 18" xfId="1291"/>
    <cellStyle name="Good 19" xfId="1292"/>
    <cellStyle name="Good 2" xfId="1293"/>
    <cellStyle name="Good 20" xfId="1294"/>
    <cellStyle name="Good 21" xfId="1295"/>
    <cellStyle name="Good 22" xfId="1296"/>
    <cellStyle name="Good 23" xfId="1297"/>
    <cellStyle name="Good 24" xfId="1298"/>
    <cellStyle name="Good 25" xfId="1299"/>
    <cellStyle name="Good 26" xfId="1300"/>
    <cellStyle name="Good 27" xfId="1301"/>
    <cellStyle name="Good 28" xfId="1302"/>
    <cellStyle name="Good 29" xfId="1303"/>
    <cellStyle name="Good 3" xfId="1304"/>
    <cellStyle name="Good 30" xfId="1305"/>
    <cellStyle name="Good 31" xfId="1306"/>
    <cellStyle name="Good 32" xfId="1307"/>
    <cellStyle name="Good 33" xfId="1308"/>
    <cellStyle name="Good 34" xfId="1309"/>
    <cellStyle name="Good 35" xfId="1310"/>
    <cellStyle name="Good 36" xfId="1311"/>
    <cellStyle name="Good 37" xfId="1312"/>
    <cellStyle name="Good 38" xfId="1313"/>
    <cellStyle name="Good 39" xfId="1314"/>
    <cellStyle name="Good 4" xfId="1315"/>
    <cellStyle name="Good 40" xfId="1316"/>
    <cellStyle name="Good 41" xfId="1317"/>
    <cellStyle name="Good 42" xfId="1318"/>
    <cellStyle name="Good 43" xfId="1319"/>
    <cellStyle name="Good 44" xfId="1320"/>
    <cellStyle name="Good 45" xfId="1321"/>
    <cellStyle name="Good 5" xfId="1322"/>
    <cellStyle name="Good 6" xfId="1323"/>
    <cellStyle name="Good 7" xfId="1324"/>
    <cellStyle name="Good 8" xfId="1325"/>
    <cellStyle name="Good 9" xfId="1326"/>
    <cellStyle name="Heading 1" xfId="1327"/>
    <cellStyle name="Heading 1 10" xfId="1328"/>
    <cellStyle name="Heading 1 11" xfId="1329"/>
    <cellStyle name="Heading 1 12" xfId="1330"/>
    <cellStyle name="Heading 1 13" xfId="1331"/>
    <cellStyle name="Heading 1 14" xfId="1332"/>
    <cellStyle name="Heading 1 15" xfId="1333"/>
    <cellStyle name="Heading 1 16" xfId="1334"/>
    <cellStyle name="Heading 1 17" xfId="1335"/>
    <cellStyle name="Heading 1 18" xfId="1336"/>
    <cellStyle name="Heading 1 19" xfId="1337"/>
    <cellStyle name="Heading 1 2" xfId="1338"/>
    <cellStyle name="Heading 1 20" xfId="1339"/>
    <cellStyle name="Heading 1 21" xfId="1340"/>
    <cellStyle name="Heading 1 22" xfId="1341"/>
    <cellStyle name="Heading 1 23" xfId="1342"/>
    <cellStyle name="Heading 1 24" xfId="1343"/>
    <cellStyle name="Heading 1 25" xfId="1344"/>
    <cellStyle name="Heading 1 26" xfId="1345"/>
    <cellStyle name="Heading 1 27" xfId="1346"/>
    <cellStyle name="Heading 1 28" xfId="1347"/>
    <cellStyle name="Heading 1 29" xfId="1348"/>
    <cellStyle name="Heading 1 3" xfId="1349"/>
    <cellStyle name="Heading 1 30" xfId="1350"/>
    <cellStyle name="Heading 1 31" xfId="1351"/>
    <cellStyle name="Heading 1 32" xfId="1352"/>
    <cellStyle name="Heading 1 33" xfId="1353"/>
    <cellStyle name="Heading 1 34" xfId="1354"/>
    <cellStyle name="Heading 1 35" xfId="1355"/>
    <cellStyle name="Heading 1 36" xfId="1356"/>
    <cellStyle name="Heading 1 37" xfId="1357"/>
    <cellStyle name="Heading 1 38" xfId="1358"/>
    <cellStyle name="Heading 1 39" xfId="1359"/>
    <cellStyle name="Heading 1 4" xfId="1360"/>
    <cellStyle name="Heading 1 40" xfId="1361"/>
    <cellStyle name="Heading 1 41" xfId="1362"/>
    <cellStyle name="Heading 1 42" xfId="1363"/>
    <cellStyle name="Heading 1 43" xfId="1364"/>
    <cellStyle name="Heading 1 44" xfId="1365"/>
    <cellStyle name="Heading 1 45" xfId="1366"/>
    <cellStyle name="Heading 1 5" xfId="1367"/>
    <cellStyle name="Heading 1 6" xfId="1368"/>
    <cellStyle name="Heading 1 7" xfId="1369"/>
    <cellStyle name="Heading 1 8" xfId="1370"/>
    <cellStyle name="Heading 1 9" xfId="1371"/>
    <cellStyle name="Heading 2" xfId="1372"/>
    <cellStyle name="Heading 2 10" xfId="1373"/>
    <cellStyle name="Heading 2 11" xfId="1374"/>
    <cellStyle name="Heading 2 12" xfId="1375"/>
    <cellStyle name="Heading 2 13" xfId="1376"/>
    <cellStyle name="Heading 2 14" xfId="1377"/>
    <cellStyle name="Heading 2 15" xfId="1378"/>
    <cellStyle name="Heading 2 16" xfId="1379"/>
    <cellStyle name="Heading 2 17" xfId="1380"/>
    <cellStyle name="Heading 2 18" xfId="1381"/>
    <cellStyle name="Heading 2 19" xfId="1382"/>
    <cellStyle name="Heading 2 2" xfId="1383"/>
    <cellStyle name="Heading 2 20" xfId="1384"/>
    <cellStyle name="Heading 2 21" xfId="1385"/>
    <cellStyle name="Heading 2 22" xfId="1386"/>
    <cellStyle name="Heading 2 23" xfId="1387"/>
    <cellStyle name="Heading 2 24" xfId="1388"/>
    <cellStyle name="Heading 2 25" xfId="1389"/>
    <cellStyle name="Heading 2 26" xfId="1390"/>
    <cellStyle name="Heading 2 27" xfId="1391"/>
    <cellStyle name="Heading 2 28" xfId="1392"/>
    <cellStyle name="Heading 2 29" xfId="1393"/>
    <cellStyle name="Heading 2 3" xfId="1394"/>
    <cellStyle name="Heading 2 30" xfId="1395"/>
    <cellStyle name="Heading 2 31" xfId="1396"/>
    <cellStyle name="Heading 2 32" xfId="1397"/>
    <cellStyle name="Heading 2 33" xfId="1398"/>
    <cellStyle name="Heading 2 34" xfId="1399"/>
    <cellStyle name="Heading 2 35" xfId="1400"/>
    <cellStyle name="Heading 2 36" xfId="1401"/>
    <cellStyle name="Heading 2 37" xfId="1402"/>
    <cellStyle name="Heading 2 38" xfId="1403"/>
    <cellStyle name="Heading 2 39" xfId="1404"/>
    <cellStyle name="Heading 2 4" xfId="1405"/>
    <cellStyle name="Heading 2 40" xfId="1406"/>
    <cellStyle name="Heading 2 41" xfId="1407"/>
    <cellStyle name="Heading 2 42" xfId="1408"/>
    <cellStyle name="Heading 2 43" xfId="1409"/>
    <cellStyle name="Heading 2 44" xfId="1410"/>
    <cellStyle name="Heading 2 45" xfId="1411"/>
    <cellStyle name="Heading 2 5" xfId="1412"/>
    <cellStyle name="Heading 2 6" xfId="1413"/>
    <cellStyle name="Heading 2 7" xfId="1414"/>
    <cellStyle name="Heading 2 8" xfId="1415"/>
    <cellStyle name="Heading 2 9" xfId="1416"/>
    <cellStyle name="Heading 3" xfId="1417"/>
    <cellStyle name="Heading 3 10" xfId="1418"/>
    <cellStyle name="Heading 3 11" xfId="1419"/>
    <cellStyle name="Heading 3 12" xfId="1420"/>
    <cellStyle name="Heading 3 13" xfId="1421"/>
    <cellStyle name="Heading 3 14" xfId="1422"/>
    <cellStyle name="Heading 3 15" xfId="1423"/>
    <cellStyle name="Heading 3 16" xfId="1424"/>
    <cellStyle name="Heading 3 17" xfId="1425"/>
    <cellStyle name="Heading 3 18" xfId="1426"/>
    <cellStyle name="Heading 3 19" xfId="1427"/>
    <cellStyle name="Heading 3 2" xfId="1428"/>
    <cellStyle name="Heading 3 20" xfId="1429"/>
    <cellStyle name="Heading 3 21" xfId="1430"/>
    <cellStyle name="Heading 3 22" xfId="1431"/>
    <cellStyle name="Heading 3 23" xfId="1432"/>
    <cellStyle name="Heading 3 24" xfId="1433"/>
    <cellStyle name="Heading 3 25" xfId="1434"/>
    <cellStyle name="Heading 3 26" xfId="1435"/>
    <cellStyle name="Heading 3 27" xfId="1436"/>
    <cellStyle name="Heading 3 28" xfId="1437"/>
    <cellStyle name="Heading 3 29" xfId="1438"/>
    <cellStyle name="Heading 3 3" xfId="1439"/>
    <cellStyle name="Heading 3 30" xfId="1440"/>
    <cellStyle name="Heading 3 31" xfId="1441"/>
    <cellStyle name="Heading 3 32" xfId="1442"/>
    <cellStyle name="Heading 3 33" xfId="1443"/>
    <cellStyle name="Heading 3 34" xfId="1444"/>
    <cellStyle name="Heading 3 35" xfId="1445"/>
    <cellStyle name="Heading 3 36" xfId="1446"/>
    <cellStyle name="Heading 3 37" xfId="1447"/>
    <cellStyle name="Heading 3 38" xfId="1448"/>
    <cellStyle name="Heading 3 39" xfId="1449"/>
    <cellStyle name="Heading 3 4" xfId="1450"/>
    <cellStyle name="Heading 3 40" xfId="1451"/>
    <cellStyle name="Heading 3 41" xfId="1452"/>
    <cellStyle name="Heading 3 42" xfId="1453"/>
    <cellStyle name="Heading 3 43" xfId="1454"/>
    <cellStyle name="Heading 3 44" xfId="1455"/>
    <cellStyle name="Heading 3 45" xfId="1456"/>
    <cellStyle name="Heading 3 5" xfId="1457"/>
    <cellStyle name="Heading 3 6" xfId="1458"/>
    <cellStyle name="Heading 3 7" xfId="1459"/>
    <cellStyle name="Heading 3 8" xfId="1460"/>
    <cellStyle name="Heading 3 9" xfId="1461"/>
    <cellStyle name="Heading 4" xfId="1462"/>
    <cellStyle name="Heading 4 10" xfId="1463"/>
    <cellStyle name="Heading 4 11" xfId="1464"/>
    <cellStyle name="Heading 4 12" xfId="1465"/>
    <cellStyle name="Heading 4 13" xfId="1466"/>
    <cellStyle name="Heading 4 14" xfId="1467"/>
    <cellStyle name="Heading 4 15" xfId="1468"/>
    <cellStyle name="Heading 4 16" xfId="1469"/>
    <cellStyle name="Heading 4 17" xfId="1470"/>
    <cellStyle name="Heading 4 18" xfId="1471"/>
    <cellStyle name="Heading 4 19" xfId="1472"/>
    <cellStyle name="Heading 4 2" xfId="1473"/>
    <cellStyle name="Heading 4 20" xfId="1474"/>
    <cellStyle name="Heading 4 21" xfId="1475"/>
    <cellStyle name="Heading 4 22" xfId="1476"/>
    <cellStyle name="Heading 4 23" xfId="1477"/>
    <cellStyle name="Heading 4 24" xfId="1478"/>
    <cellStyle name="Heading 4 25" xfId="1479"/>
    <cellStyle name="Heading 4 26" xfId="1480"/>
    <cellStyle name="Heading 4 27" xfId="1481"/>
    <cellStyle name="Heading 4 28" xfId="1482"/>
    <cellStyle name="Heading 4 29" xfId="1483"/>
    <cellStyle name="Heading 4 3" xfId="1484"/>
    <cellStyle name="Heading 4 30" xfId="1485"/>
    <cellStyle name="Heading 4 31" xfId="1486"/>
    <cellStyle name="Heading 4 32" xfId="1487"/>
    <cellStyle name="Heading 4 33" xfId="1488"/>
    <cellStyle name="Heading 4 34" xfId="1489"/>
    <cellStyle name="Heading 4 35" xfId="1490"/>
    <cellStyle name="Heading 4 36" xfId="1491"/>
    <cellStyle name="Heading 4 37" xfId="1492"/>
    <cellStyle name="Heading 4 38" xfId="1493"/>
    <cellStyle name="Heading 4 39" xfId="1494"/>
    <cellStyle name="Heading 4 4" xfId="1495"/>
    <cellStyle name="Heading 4 40" xfId="1496"/>
    <cellStyle name="Heading 4 41" xfId="1497"/>
    <cellStyle name="Heading 4 42" xfId="1498"/>
    <cellStyle name="Heading 4 43" xfId="1499"/>
    <cellStyle name="Heading 4 44" xfId="1500"/>
    <cellStyle name="Heading 4 45" xfId="1501"/>
    <cellStyle name="Heading 4 5" xfId="1502"/>
    <cellStyle name="Heading 4 6" xfId="1503"/>
    <cellStyle name="Heading 4 7" xfId="1504"/>
    <cellStyle name="Heading 4 8" xfId="1505"/>
    <cellStyle name="Heading 4 9" xfId="1506"/>
    <cellStyle name="Hyperlink" xfId="1507"/>
    <cellStyle name="Input" xfId="1508"/>
    <cellStyle name="Input 10" xfId="1509"/>
    <cellStyle name="Input 11" xfId="1510"/>
    <cellStyle name="Input 12" xfId="1511"/>
    <cellStyle name="Input 13" xfId="1512"/>
    <cellStyle name="Input 14" xfId="1513"/>
    <cellStyle name="Input 15" xfId="1514"/>
    <cellStyle name="Input 16" xfId="1515"/>
    <cellStyle name="Input 17" xfId="1516"/>
    <cellStyle name="Input 18" xfId="1517"/>
    <cellStyle name="Input 19" xfId="1518"/>
    <cellStyle name="Input 2" xfId="1519"/>
    <cellStyle name="Input 20" xfId="1520"/>
    <cellStyle name="Input 21" xfId="1521"/>
    <cellStyle name="Input 22" xfId="1522"/>
    <cellStyle name="Input 23" xfId="1523"/>
    <cellStyle name="Input 24" xfId="1524"/>
    <cellStyle name="Input 25" xfId="1525"/>
    <cellStyle name="Input 26" xfId="1526"/>
    <cellStyle name="Input 27" xfId="1527"/>
    <cellStyle name="Input 28" xfId="1528"/>
    <cellStyle name="Input 29" xfId="1529"/>
    <cellStyle name="Input 3" xfId="1530"/>
    <cellStyle name="Input 30" xfId="1531"/>
    <cellStyle name="Input 31" xfId="1532"/>
    <cellStyle name="Input 32" xfId="1533"/>
    <cellStyle name="Input 33" xfId="1534"/>
    <cellStyle name="Input 34" xfId="1535"/>
    <cellStyle name="Input 35" xfId="1536"/>
    <cellStyle name="Input 36" xfId="1537"/>
    <cellStyle name="Input 37" xfId="1538"/>
    <cellStyle name="Input 38" xfId="1539"/>
    <cellStyle name="Input 39" xfId="1540"/>
    <cellStyle name="Input 4" xfId="1541"/>
    <cellStyle name="Input 40" xfId="1542"/>
    <cellStyle name="Input 41" xfId="1543"/>
    <cellStyle name="Input 42" xfId="1544"/>
    <cellStyle name="Input 43" xfId="1545"/>
    <cellStyle name="Input 44" xfId="1546"/>
    <cellStyle name="Input 45" xfId="1547"/>
    <cellStyle name="Input 5" xfId="1548"/>
    <cellStyle name="Input 6" xfId="1549"/>
    <cellStyle name="Input 7" xfId="1550"/>
    <cellStyle name="Input 8" xfId="1551"/>
    <cellStyle name="Input 9" xfId="1552"/>
    <cellStyle name="Linked Cell" xfId="1553"/>
    <cellStyle name="Linked Cell 10" xfId="1554"/>
    <cellStyle name="Linked Cell 11" xfId="1555"/>
    <cellStyle name="Linked Cell 12" xfId="1556"/>
    <cellStyle name="Linked Cell 13" xfId="1557"/>
    <cellStyle name="Linked Cell 14" xfId="1558"/>
    <cellStyle name="Linked Cell 15" xfId="1559"/>
    <cellStyle name="Linked Cell 16" xfId="1560"/>
    <cellStyle name="Linked Cell 17" xfId="1561"/>
    <cellStyle name="Linked Cell 18" xfId="1562"/>
    <cellStyle name="Linked Cell 19" xfId="1563"/>
    <cellStyle name="Linked Cell 2" xfId="1564"/>
    <cellStyle name="Linked Cell 20" xfId="1565"/>
    <cellStyle name="Linked Cell 21" xfId="1566"/>
    <cellStyle name="Linked Cell 22" xfId="1567"/>
    <cellStyle name="Linked Cell 23" xfId="1568"/>
    <cellStyle name="Linked Cell 24" xfId="1569"/>
    <cellStyle name="Linked Cell 25" xfId="1570"/>
    <cellStyle name="Linked Cell 26" xfId="1571"/>
    <cellStyle name="Linked Cell 27" xfId="1572"/>
    <cellStyle name="Linked Cell 28" xfId="1573"/>
    <cellStyle name="Linked Cell 29" xfId="1574"/>
    <cellStyle name="Linked Cell 3" xfId="1575"/>
    <cellStyle name="Linked Cell 30" xfId="1576"/>
    <cellStyle name="Linked Cell 31" xfId="1577"/>
    <cellStyle name="Linked Cell 32" xfId="1578"/>
    <cellStyle name="Linked Cell 33" xfId="1579"/>
    <cellStyle name="Linked Cell 34" xfId="1580"/>
    <cellStyle name="Linked Cell 35" xfId="1581"/>
    <cellStyle name="Linked Cell 36" xfId="1582"/>
    <cellStyle name="Linked Cell 37" xfId="1583"/>
    <cellStyle name="Linked Cell 38" xfId="1584"/>
    <cellStyle name="Linked Cell 39" xfId="1585"/>
    <cellStyle name="Linked Cell 4" xfId="1586"/>
    <cellStyle name="Linked Cell 40" xfId="1587"/>
    <cellStyle name="Linked Cell 41" xfId="1588"/>
    <cellStyle name="Linked Cell 42" xfId="1589"/>
    <cellStyle name="Linked Cell 43" xfId="1590"/>
    <cellStyle name="Linked Cell 44" xfId="1591"/>
    <cellStyle name="Linked Cell 45" xfId="1592"/>
    <cellStyle name="Linked Cell 5" xfId="1593"/>
    <cellStyle name="Linked Cell 6" xfId="1594"/>
    <cellStyle name="Linked Cell 7" xfId="1595"/>
    <cellStyle name="Linked Cell 8" xfId="1596"/>
    <cellStyle name="Linked Cell 9" xfId="1597"/>
    <cellStyle name="Neutral" xfId="1598"/>
    <cellStyle name="Neutral 10" xfId="1599"/>
    <cellStyle name="Neutral 11" xfId="1600"/>
    <cellStyle name="Neutral 12" xfId="1601"/>
    <cellStyle name="Neutral 13" xfId="1602"/>
    <cellStyle name="Neutral 14" xfId="1603"/>
    <cellStyle name="Neutral 15" xfId="1604"/>
    <cellStyle name="Neutral 16" xfId="1605"/>
    <cellStyle name="Neutral 17" xfId="1606"/>
    <cellStyle name="Neutral 18" xfId="1607"/>
    <cellStyle name="Neutral 19" xfId="1608"/>
    <cellStyle name="Neutral 2" xfId="1609"/>
    <cellStyle name="Neutral 20" xfId="1610"/>
    <cellStyle name="Neutral 21" xfId="1611"/>
    <cellStyle name="Neutral 22" xfId="1612"/>
    <cellStyle name="Neutral 23" xfId="1613"/>
    <cellStyle name="Neutral 24" xfId="1614"/>
    <cellStyle name="Neutral 25" xfId="1615"/>
    <cellStyle name="Neutral 26" xfId="1616"/>
    <cellStyle name="Neutral 27" xfId="1617"/>
    <cellStyle name="Neutral 28" xfId="1618"/>
    <cellStyle name="Neutral 29" xfId="1619"/>
    <cellStyle name="Neutral 3" xfId="1620"/>
    <cellStyle name="Neutral 30" xfId="1621"/>
    <cellStyle name="Neutral 31" xfId="1622"/>
    <cellStyle name="Neutral 32" xfId="1623"/>
    <cellStyle name="Neutral 33" xfId="1624"/>
    <cellStyle name="Neutral 34" xfId="1625"/>
    <cellStyle name="Neutral 35" xfId="1626"/>
    <cellStyle name="Neutral 36" xfId="1627"/>
    <cellStyle name="Neutral 37" xfId="1628"/>
    <cellStyle name="Neutral 38" xfId="1629"/>
    <cellStyle name="Neutral 39" xfId="1630"/>
    <cellStyle name="Neutral 4" xfId="1631"/>
    <cellStyle name="Neutral 40" xfId="1632"/>
    <cellStyle name="Neutral 41" xfId="1633"/>
    <cellStyle name="Neutral 42" xfId="1634"/>
    <cellStyle name="Neutral 43" xfId="1635"/>
    <cellStyle name="Neutral 44" xfId="1636"/>
    <cellStyle name="Neutral 45" xfId="1637"/>
    <cellStyle name="Neutral 5" xfId="1638"/>
    <cellStyle name="Neutral 6" xfId="1639"/>
    <cellStyle name="Neutral 7" xfId="1640"/>
    <cellStyle name="Neutral 8" xfId="1641"/>
    <cellStyle name="Neutral 9" xfId="1642"/>
    <cellStyle name="Normal 10" xfId="1643"/>
    <cellStyle name="Normal 2" xfId="1644"/>
    <cellStyle name="Normal 2 2" xfId="1645"/>
    <cellStyle name="Normal 2 2 2" xfId="1646"/>
    <cellStyle name="Normal 2 3" xfId="1647"/>
    <cellStyle name="Normal 2 3 2" xfId="1648"/>
    <cellStyle name="Normal 2 4" xfId="1649"/>
    <cellStyle name="Normal 2 4 2" xfId="1650"/>
    <cellStyle name="Normal 2 5" xfId="1651"/>
    <cellStyle name="Normal 2 6" xfId="1652"/>
    <cellStyle name="Normal 2 7" xfId="1653"/>
    <cellStyle name="Normal 2 8" xfId="1654"/>
    <cellStyle name="Normal 3" xfId="1655"/>
    <cellStyle name="Normal 3 2" xfId="1656"/>
    <cellStyle name="Normal 3 3" xfId="1657"/>
    <cellStyle name="Normal 4" xfId="1658"/>
    <cellStyle name="Normal 42" xfId="1659"/>
    <cellStyle name="Normal 43" xfId="1660"/>
    <cellStyle name="Normal 44" xfId="1661"/>
    <cellStyle name="Normal 5" xfId="1662"/>
    <cellStyle name="Normal 5 2" xfId="1663"/>
    <cellStyle name="Normal 6" xfId="1664"/>
    <cellStyle name="Normal 7" xfId="1665"/>
    <cellStyle name="Normal 8" xfId="1666"/>
    <cellStyle name="Normal 9" xfId="1667"/>
    <cellStyle name="Note" xfId="1668"/>
    <cellStyle name="Note 10" xfId="1669"/>
    <cellStyle name="Note 11" xfId="1670"/>
    <cellStyle name="Note 12" xfId="1671"/>
    <cellStyle name="Note 13" xfId="1672"/>
    <cellStyle name="Note 14" xfId="1673"/>
    <cellStyle name="Note 15" xfId="1674"/>
    <cellStyle name="Note 16" xfId="1675"/>
    <cellStyle name="Note 17" xfId="1676"/>
    <cellStyle name="Note 18" xfId="1677"/>
    <cellStyle name="Note 19" xfId="1678"/>
    <cellStyle name="Note 2" xfId="1679"/>
    <cellStyle name="Note 20" xfId="1680"/>
    <cellStyle name="Note 21" xfId="1681"/>
    <cellStyle name="Note 22" xfId="1682"/>
    <cellStyle name="Note 23" xfId="1683"/>
    <cellStyle name="Note 24" xfId="1684"/>
    <cellStyle name="Note 25" xfId="1685"/>
    <cellStyle name="Note 26" xfId="1686"/>
    <cellStyle name="Note 27" xfId="1687"/>
    <cellStyle name="Note 28" xfId="1688"/>
    <cellStyle name="Note 29" xfId="1689"/>
    <cellStyle name="Note 3" xfId="1690"/>
    <cellStyle name="Note 30" xfId="1691"/>
    <cellStyle name="Note 31" xfId="1692"/>
    <cellStyle name="Note 32" xfId="1693"/>
    <cellStyle name="Note 33" xfId="1694"/>
    <cellStyle name="Note 34" xfId="1695"/>
    <cellStyle name="Note 35" xfId="1696"/>
    <cellStyle name="Note 36" xfId="1697"/>
    <cellStyle name="Note 37" xfId="1698"/>
    <cellStyle name="Note 38" xfId="1699"/>
    <cellStyle name="Note 39" xfId="1700"/>
    <cellStyle name="Note 4" xfId="1701"/>
    <cellStyle name="Note 40" xfId="1702"/>
    <cellStyle name="Note 41" xfId="1703"/>
    <cellStyle name="Note 42" xfId="1704"/>
    <cellStyle name="Note 43" xfId="1705"/>
    <cellStyle name="Note 44" xfId="1706"/>
    <cellStyle name="Note 45" xfId="1707"/>
    <cellStyle name="Note 5" xfId="1708"/>
    <cellStyle name="Note 6" xfId="1709"/>
    <cellStyle name="Note 7" xfId="1710"/>
    <cellStyle name="Note 8" xfId="1711"/>
    <cellStyle name="Note 9" xfId="1712"/>
    <cellStyle name="Output" xfId="1713"/>
    <cellStyle name="Output 10" xfId="1714"/>
    <cellStyle name="Output 11" xfId="1715"/>
    <cellStyle name="Output 12" xfId="1716"/>
    <cellStyle name="Output 13" xfId="1717"/>
    <cellStyle name="Output 14" xfId="1718"/>
    <cellStyle name="Output 15" xfId="1719"/>
    <cellStyle name="Output 16" xfId="1720"/>
    <cellStyle name="Output 17" xfId="1721"/>
    <cellStyle name="Output 18" xfId="1722"/>
    <cellStyle name="Output 19" xfId="1723"/>
    <cellStyle name="Output 2" xfId="1724"/>
    <cellStyle name="Output 20" xfId="1725"/>
    <cellStyle name="Output 21" xfId="1726"/>
    <cellStyle name="Output 22" xfId="1727"/>
    <cellStyle name="Output 23" xfId="1728"/>
    <cellStyle name="Output 24" xfId="1729"/>
    <cellStyle name="Output 25" xfId="1730"/>
    <cellStyle name="Output 26" xfId="1731"/>
    <cellStyle name="Output 27" xfId="1732"/>
    <cellStyle name="Output 28" xfId="1733"/>
    <cellStyle name="Output 29" xfId="1734"/>
    <cellStyle name="Output 3" xfId="1735"/>
    <cellStyle name="Output 30" xfId="1736"/>
    <cellStyle name="Output 31" xfId="1737"/>
    <cellStyle name="Output 32" xfId="1738"/>
    <cellStyle name="Output 33" xfId="1739"/>
    <cellStyle name="Output 34" xfId="1740"/>
    <cellStyle name="Output 35" xfId="1741"/>
    <cellStyle name="Output 36" xfId="1742"/>
    <cellStyle name="Output 37" xfId="1743"/>
    <cellStyle name="Output 38" xfId="1744"/>
    <cellStyle name="Output 39" xfId="1745"/>
    <cellStyle name="Output 4" xfId="1746"/>
    <cellStyle name="Output 40" xfId="1747"/>
    <cellStyle name="Output 41" xfId="1748"/>
    <cellStyle name="Output 42" xfId="1749"/>
    <cellStyle name="Output 43" xfId="1750"/>
    <cellStyle name="Output 44" xfId="1751"/>
    <cellStyle name="Output 45" xfId="1752"/>
    <cellStyle name="Output 5" xfId="1753"/>
    <cellStyle name="Output 6" xfId="1754"/>
    <cellStyle name="Output 7" xfId="1755"/>
    <cellStyle name="Output 8" xfId="1756"/>
    <cellStyle name="Output 9" xfId="1757"/>
    <cellStyle name="Percent" xfId="1758"/>
    <cellStyle name="Title" xfId="1759"/>
    <cellStyle name="Title 10" xfId="1760"/>
    <cellStyle name="Title 11" xfId="1761"/>
    <cellStyle name="Title 12" xfId="1762"/>
    <cellStyle name="Title 13" xfId="1763"/>
    <cellStyle name="Title 14" xfId="1764"/>
    <cellStyle name="Title 15" xfId="1765"/>
    <cellStyle name="Title 16" xfId="1766"/>
    <cellStyle name="Title 17" xfId="1767"/>
    <cellStyle name="Title 18" xfId="1768"/>
    <cellStyle name="Title 19" xfId="1769"/>
    <cellStyle name="Title 2" xfId="1770"/>
    <cellStyle name="Title 20" xfId="1771"/>
    <cellStyle name="Title 21" xfId="1772"/>
    <cellStyle name="Title 22" xfId="1773"/>
    <cellStyle name="Title 23" xfId="1774"/>
    <cellStyle name="Title 24" xfId="1775"/>
    <cellStyle name="Title 25" xfId="1776"/>
    <cellStyle name="Title 26" xfId="1777"/>
    <cellStyle name="Title 27" xfId="1778"/>
    <cellStyle name="Title 28" xfId="1779"/>
    <cellStyle name="Title 29" xfId="1780"/>
    <cellStyle name="Title 3" xfId="1781"/>
    <cellStyle name="Title 30" xfId="1782"/>
    <cellStyle name="Title 31" xfId="1783"/>
    <cellStyle name="Title 32" xfId="1784"/>
    <cellStyle name="Title 33" xfId="1785"/>
    <cellStyle name="Title 34" xfId="1786"/>
    <cellStyle name="Title 35" xfId="1787"/>
    <cellStyle name="Title 36" xfId="1788"/>
    <cellStyle name="Title 37" xfId="1789"/>
    <cellStyle name="Title 38" xfId="1790"/>
    <cellStyle name="Title 39" xfId="1791"/>
    <cellStyle name="Title 4" xfId="1792"/>
    <cellStyle name="Title 40" xfId="1793"/>
    <cellStyle name="Title 41" xfId="1794"/>
    <cellStyle name="Title 42" xfId="1795"/>
    <cellStyle name="Title 43" xfId="1796"/>
    <cellStyle name="Title 44" xfId="1797"/>
    <cellStyle name="Title 45" xfId="1798"/>
    <cellStyle name="Title 5" xfId="1799"/>
    <cellStyle name="Title 6" xfId="1800"/>
    <cellStyle name="Title 7" xfId="1801"/>
    <cellStyle name="Title 8" xfId="1802"/>
    <cellStyle name="Title 9" xfId="1803"/>
    <cellStyle name="Total" xfId="1804"/>
    <cellStyle name="Total 10" xfId="1805"/>
    <cellStyle name="Total 11" xfId="1806"/>
    <cellStyle name="Total 12" xfId="1807"/>
    <cellStyle name="Total 13" xfId="1808"/>
    <cellStyle name="Total 14" xfId="1809"/>
    <cellStyle name="Total 15" xfId="1810"/>
    <cellStyle name="Total 16" xfId="1811"/>
    <cellStyle name="Total 17" xfId="1812"/>
    <cellStyle name="Total 18" xfId="1813"/>
    <cellStyle name="Total 19" xfId="1814"/>
    <cellStyle name="Total 2" xfId="1815"/>
    <cellStyle name="Total 20" xfId="1816"/>
    <cellStyle name="Total 21" xfId="1817"/>
    <cellStyle name="Total 22" xfId="1818"/>
    <cellStyle name="Total 23" xfId="1819"/>
    <cellStyle name="Total 24" xfId="1820"/>
    <cellStyle name="Total 25" xfId="1821"/>
    <cellStyle name="Total 26" xfId="1822"/>
    <cellStyle name="Total 27" xfId="1823"/>
    <cellStyle name="Total 28" xfId="1824"/>
    <cellStyle name="Total 29" xfId="1825"/>
    <cellStyle name="Total 3" xfId="1826"/>
    <cellStyle name="Total 30" xfId="1827"/>
    <cellStyle name="Total 31" xfId="1828"/>
    <cellStyle name="Total 32" xfId="1829"/>
    <cellStyle name="Total 33" xfId="1830"/>
    <cellStyle name="Total 34" xfId="1831"/>
    <cellStyle name="Total 35" xfId="1832"/>
    <cellStyle name="Total 36" xfId="1833"/>
    <cellStyle name="Total 37" xfId="1834"/>
    <cellStyle name="Total 38" xfId="1835"/>
    <cellStyle name="Total 39" xfId="1836"/>
    <cellStyle name="Total 4" xfId="1837"/>
    <cellStyle name="Total 40" xfId="1838"/>
    <cellStyle name="Total 41" xfId="1839"/>
    <cellStyle name="Total 42" xfId="1840"/>
    <cellStyle name="Total 43" xfId="1841"/>
    <cellStyle name="Total 44" xfId="1842"/>
    <cellStyle name="Total 45" xfId="1843"/>
    <cellStyle name="Total 5" xfId="1844"/>
    <cellStyle name="Total 6" xfId="1845"/>
    <cellStyle name="Total 7" xfId="1846"/>
    <cellStyle name="Total 8" xfId="1847"/>
    <cellStyle name="Total 9" xfId="1848"/>
    <cellStyle name="Warning Text" xfId="1849"/>
    <cellStyle name="Warning Text 10" xfId="1850"/>
    <cellStyle name="Warning Text 11" xfId="1851"/>
    <cellStyle name="Warning Text 12" xfId="1852"/>
    <cellStyle name="Warning Text 13" xfId="1853"/>
    <cellStyle name="Warning Text 14" xfId="1854"/>
    <cellStyle name="Warning Text 15" xfId="1855"/>
    <cellStyle name="Warning Text 16" xfId="1856"/>
    <cellStyle name="Warning Text 17" xfId="1857"/>
    <cellStyle name="Warning Text 18" xfId="1858"/>
    <cellStyle name="Warning Text 19" xfId="1859"/>
    <cellStyle name="Warning Text 2" xfId="1860"/>
    <cellStyle name="Warning Text 20" xfId="1861"/>
    <cellStyle name="Warning Text 21" xfId="1862"/>
    <cellStyle name="Warning Text 22" xfId="1863"/>
    <cellStyle name="Warning Text 23" xfId="1864"/>
    <cellStyle name="Warning Text 24" xfId="1865"/>
    <cellStyle name="Warning Text 25" xfId="1866"/>
    <cellStyle name="Warning Text 26" xfId="1867"/>
    <cellStyle name="Warning Text 27" xfId="1868"/>
    <cellStyle name="Warning Text 28" xfId="1869"/>
    <cellStyle name="Warning Text 29" xfId="1870"/>
    <cellStyle name="Warning Text 3" xfId="1871"/>
    <cellStyle name="Warning Text 30" xfId="1872"/>
    <cellStyle name="Warning Text 31" xfId="1873"/>
    <cellStyle name="Warning Text 32" xfId="1874"/>
    <cellStyle name="Warning Text 33" xfId="1875"/>
    <cellStyle name="Warning Text 34" xfId="1876"/>
    <cellStyle name="Warning Text 35" xfId="1877"/>
    <cellStyle name="Warning Text 36" xfId="1878"/>
    <cellStyle name="Warning Text 37" xfId="1879"/>
    <cellStyle name="Warning Text 38" xfId="1880"/>
    <cellStyle name="Warning Text 39" xfId="1881"/>
    <cellStyle name="Warning Text 4" xfId="1882"/>
    <cellStyle name="Warning Text 40" xfId="1883"/>
    <cellStyle name="Warning Text 41" xfId="1884"/>
    <cellStyle name="Warning Text 42" xfId="1885"/>
    <cellStyle name="Warning Text 43" xfId="1886"/>
    <cellStyle name="Warning Text 44" xfId="1887"/>
    <cellStyle name="Warning Text 45" xfId="1888"/>
    <cellStyle name="Warning Text 5" xfId="1889"/>
    <cellStyle name="Warning Text 6" xfId="1890"/>
    <cellStyle name="Warning Text 7" xfId="1891"/>
    <cellStyle name="Warning Text 8" xfId="1892"/>
    <cellStyle name="Warning Text 9" xfId="1893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64</xdr:row>
      <xdr:rowOff>19050</xdr:rowOff>
    </xdr:from>
    <xdr:ext cx="2057400" cy="1695450"/>
    <xdr:sp>
      <xdr:nvSpPr>
        <xdr:cNvPr id="1" name="TextBox 1"/>
        <xdr:cNvSpPr txBox="1">
          <a:spLocks noChangeArrowheads="1"/>
        </xdr:cNvSpPr>
      </xdr:nvSpPr>
      <xdr:spPr>
        <a:xfrm>
          <a:off x="0" y="17040225"/>
          <a:ext cx="20574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TRƯỞNG KHOA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QUẢN TRỊ             NGUỒN NHÂN LỰC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5</xdr:col>
      <xdr:colOff>38100</xdr:colOff>
      <xdr:row>64</xdr:row>
      <xdr:rowOff>0</xdr:rowOff>
    </xdr:from>
    <xdr:ext cx="1952625" cy="1914525"/>
    <xdr:sp>
      <xdr:nvSpPr>
        <xdr:cNvPr id="2" name="TextBox 2"/>
        <xdr:cNvSpPr txBox="1">
          <a:spLocks noChangeArrowheads="1"/>
        </xdr:cNvSpPr>
      </xdr:nvSpPr>
      <xdr:spPr>
        <a:xfrm>
          <a:off x="4552950" y="17021175"/>
          <a:ext cx="19526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HIỆU TRƯỞNG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Lê Thanh Huyền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2</xdr:col>
      <xdr:colOff>438150</xdr:colOff>
      <xdr:row>64</xdr:row>
      <xdr:rowOff>9525</xdr:rowOff>
    </xdr:from>
    <xdr:ext cx="2409825" cy="1914525"/>
    <xdr:sp>
      <xdr:nvSpPr>
        <xdr:cNvPr id="3" name="TextBox 3"/>
        <xdr:cNvSpPr txBox="1">
          <a:spLocks noChangeArrowheads="1"/>
        </xdr:cNvSpPr>
      </xdr:nvSpPr>
      <xdr:spPr>
        <a:xfrm>
          <a:off x="2038350" y="17030700"/>
          <a:ext cx="24098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TRƯỞNG PHÒNG CTSV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TRƯỞNG PHÒNG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Đặng Thị Hạnh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49</xdr:row>
      <xdr:rowOff>19050</xdr:rowOff>
    </xdr:from>
    <xdr:ext cx="2295525" cy="1714500"/>
    <xdr:sp>
      <xdr:nvSpPr>
        <xdr:cNvPr id="1" name="TextBox 1"/>
        <xdr:cNvSpPr txBox="1">
          <a:spLocks noChangeArrowheads="1"/>
        </xdr:cNvSpPr>
      </xdr:nvSpPr>
      <xdr:spPr>
        <a:xfrm>
          <a:off x="0" y="13058775"/>
          <a:ext cx="2295525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GIÁM ĐỐC TRUNG TÂM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TIN HỌC - NGOẠI NGỮ</a:t>
          </a:r>
        </a:p>
      </xdr:txBody>
    </xdr:sp>
    <xdr:clientData/>
  </xdr:oneCellAnchor>
  <xdr:oneCellAnchor>
    <xdr:from>
      <xdr:col>4</xdr:col>
      <xdr:colOff>828675</xdr:colOff>
      <xdr:row>49</xdr:row>
      <xdr:rowOff>0</xdr:rowOff>
    </xdr:from>
    <xdr:ext cx="2114550" cy="1933575"/>
    <xdr:sp>
      <xdr:nvSpPr>
        <xdr:cNvPr id="2" name="TextBox 2"/>
        <xdr:cNvSpPr txBox="1">
          <a:spLocks noChangeArrowheads="1"/>
        </xdr:cNvSpPr>
      </xdr:nvSpPr>
      <xdr:spPr>
        <a:xfrm>
          <a:off x="4467225" y="13039725"/>
          <a:ext cx="21145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HIỆU TRƯỞNG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Lê Thanh Huyền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2</xdr:col>
      <xdr:colOff>704850</xdr:colOff>
      <xdr:row>49</xdr:row>
      <xdr:rowOff>9525</xdr:rowOff>
    </xdr:from>
    <xdr:ext cx="2419350" cy="1933575"/>
    <xdr:sp>
      <xdr:nvSpPr>
        <xdr:cNvPr id="3" name="TextBox 3"/>
        <xdr:cNvSpPr txBox="1">
          <a:spLocks noChangeArrowheads="1"/>
        </xdr:cNvSpPr>
      </xdr:nvSpPr>
      <xdr:spPr>
        <a:xfrm>
          <a:off x="2228850" y="13049250"/>
          <a:ext cx="24193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TRƯỞNG PHÒNG CTSV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TRƯỞNG PHÒNG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Đặng Thị Hạnh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46</xdr:row>
      <xdr:rowOff>19050</xdr:rowOff>
    </xdr:from>
    <xdr:ext cx="2286000" cy="1695450"/>
    <xdr:sp>
      <xdr:nvSpPr>
        <xdr:cNvPr id="1" name="TextBox 1"/>
        <xdr:cNvSpPr txBox="1">
          <a:spLocks noChangeArrowheads="1"/>
        </xdr:cNvSpPr>
      </xdr:nvSpPr>
      <xdr:spPr>
        <a:xfrm>
          <a:off x="0" y="12144375"/>
          <a:ext cx="22860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GIÁM ĐỐC TRUNG TÂM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TIN HỌC - NGOẠI NGỮ</a:t>
          </a:r>
        </a:p>
      </xdr:txBody>
    </xdr:sp>
    <xdr:clientData/>
  </xdr:oneCellAnchor>
  <xdr:oneCellAnchor>
    <xdr:from>
      <xdr:col>5</xdr:col>
      <xdr:colOff>95250</xdr:colOff>
      <xdr:row>46</xdr:row>
      <xdr:rowOff>0</xdr:rowOff>
    </xdr:from>
    <xdr:ext cx="2114550" cy="1914525"/>
    <xdr:sp>
      <xdr:nvSpPr>
        <xdr:cNvPr id="2" name="TextBox 2"/>
        <xdr:cNvSpPr txBox="1">
          <a:spLocks noChangeArrowheads="1"/>
        </xdr:cNvSpPr>
      </xdr:nvSpPr>
      <xdr:spPr>
        <a:xfrm>
          <a:off x="4524375" y="12125325"/>
          <a:ext cx="211455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HIỆU TRƯỞNG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Lê Thanh Huyền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2</xdr:col>
      <xdr:colOff>781050</xdr:colOff>
      <xdr:row>46</xdr:row>
      <xdr:rowOff>9525</xdr:rowOff>
    </xdr:from>
    <xdr:ext cx="2409825" cy="1914525"/>
    <xdr:sp>
      <xdr:nvSpPr>
        <xdr:cNvPr id="3" name="TextBox 3"/>
        <xdr:cNvSpPr txBox="1">
          <a:spLocks noChangeArrowheads="1"/>
        </xdr:cNvSpPr>
      </xdr:nvSpPr>
      <xdr:spPr>
        <a:xfrm>
          <a:off x="2295525" y="12134850"/>
          <a:ext cx="24098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TRƯỞNG PHÒNG CTSV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TRƯỞNG PHÒNG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Đặng Thị Hạnh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81</xdr:row>
      <xdr:rowOff>19050</xdr:rowOff>
    </xdr:from>
    <xdr:ext cx="2276475" cy="1695450"/>
    <xdr:sp>
      <xdr:nvSpPr>
        <xdr:cNvPr id="1" name="TextBox 1"/>
        <xdr:cNvSpPr txBox="1">
          <a:spLocks noChangeArrowheads="1"/>
        </xdr:cNvSpPr>
      </xdr:nvSpPr>
      <xdr:spPr>
        <a:xfrm>
          <a:off x="0" y="17392650"/>
          <a:ext cx="2276475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TRƯỞNG KHOA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PHÁP LUẬT HÀNH CHÍNH</a:t>
          </a:r>
        </a:p>
      </xdr:txBody>
    </xdr:sp>
    <xdr:clientData/>
  </xdr:oneCellAnchor>
  <xdr:oneCellAnchor>
    <xdr:from>
      <xdr:col>5</xdr:col>
      <xdr:colOff>133350</xdr:colOff>
      <xdr:row>81</xdr:row>
      <xdr:rowOff>0</xdr:rowOff>
    </xdr:from>
    <xdr:ext cx="2047875" cy="1914525"/>
    <xdr:sp>
      <xdr:nvSpPr>
        <xdr:cNvPr id="2" name="TextBox 2"/>
        <xdr:cNvSpPr txBox="1">
          <a:spLocks noChangeArrowheads="1"/>
        </xdr:cNvSpPr>
      </xdr:nvSpPr>
      <xdr:spPr>
        <a:xfrm>
          <a:off x="4562475" y="17373600"/>
          <a:ext cx="20478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HIỆU TRƯỞNG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Lê Thanh Huyền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2</xdr:col>
      <xdr:colOff>638175</xdr:colOff>
      <xdr:row>81</xdr:row>
      <xdr:rowOff>9525</xdr:rowOff>
    </xdr:from>
    <xdr:ext cx="2419350" cy="1914525"/>
    <xdr:sp>
      <xdr:nvSpPr>
        <xdr:cNvPr id="3" name="TextBox 3"/>
        <xdr:cNvSpPr txBox="1">
          <a:spLocks noChangeArrowheads="1"/>
        </xdr:cNvSpPr>
      </xdr:nvSpPr>
      <xdr:spPr>
        <a:xfrm>
          <a:off x="2247900" y="17383125"/>
          <a:ext cx="241935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TRƯỞNG PHÒNG CTSV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TRƯỞNG PHÒNG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Đặng Thị Hạnh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76</xdr:row>
      <xdr:rowOff>19050</xdr:rowOff>
    </xdr:from>
    <xdr:ext cx="2276475" cy="1695450"/>
    <xdr:sp>
      <xdr:nvSpPr>
        <xdr:cNvPr id="1" name="TextBox 1"/>
        <xdr:cNvSpPr txBox="1">
          <a:spLocks noChangeArrowheads="1"/>
        </xdr:cNvSpPr>
      </xdr:nvSpPr>
      <xdr:spPr>
        <a:xfrm>
          <a:off x="0" y="17706975"/>
          <a:ext cx="2276475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TRƯỞNG KHOA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PHÁP LUẬT HÀNH CHÍNH</a:t>
          </a:r>
        </a:p>
      </xdr:txBody>
    </xdr:sp>
    <xdr:clientData/>
  </xdr:oneCellAnchor>
  <xdr:oneCellAnchor>
    <xdr:from>
      <xdr:col>5</xdr:col>
      <xdr:colOff>142875</xdr:colOff>
      <xdr:row>76</xdr:row>
      <xdr:rowOff>0</xdr:rowOff>
    </xdr:from>
    <xdr:ext cx="1971675" cy="1914525"/>
    <xdr:sp>
      <xdr:nvSpPr>
        <xdr:cNvPr id="2" name="TextBox 2"/>
        <xdr:cNvSpPr txBox="1">
          <a:spLocks noChangeArrowheads="1"/>
        </xdr:cNvSpPr>
      </xdr:nvSpPr>
      <xdr:spPr>
        <a:xfrm>
          <a:off x="4600575" y="17687925"/>
          <a:ext cx="19716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HIỆU TRƯỞNG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Lê Thanh Huyền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2</xdr:col>
      <xdr:colOff>733425</xdr:colOff>
      <xdr:row>76</xdr:row>
      <xdr:rowOff>9525</xdr:rowOff>
    </xdr:from>
    <xdr:ext cx="2419350" cy="1914525"/>
    <xdr:sp>
      <xdr:nvSpPr>
        <xdr:cNvPr id="3" name="TextBox 3"/>
        <xdr:cNvSpPr txBox="1">
          <a:spLocks noChangeArrowheads="1"/>
        </xdr:cNvSpPr>
      </xdr:nvSpPr>
      <xdr:spPr>
        <a:xfrm>
          <a:off x="2247900" y="17697450"/>
          <a:ext cx="241935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TRƯỞNG PHÒNG CTSV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TRƯỞNG PHÒNG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Đặng Thị Hạnh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75</xdr:row>
      <xdr:rowOff>19050</xdr:rowOff>
    </xdr:from>
    <xdr:ext cx="2276475" cy="1695450"/>
    <xdr:sp>
      <xdr:nvSpPr>
        <xdr:cNvPr id="1" name="TextBox 1"/>
        <xdr:cNvSpPr txBox="1">
          <a:spLocks noChangeArrowheads="1"/>
        </xdr:cNvSpPr>
      </xdr:nvSpPr>
      <xdr:spPr>
        <a:xfrm>
          <a:off x="0" y="19297650"/>
          <a:ext cx="2276475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TRƯỞNG KHOA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PHÁP LUẬT HÀNH CHÍNH</a:t>
          </a:r>
        </a:p>
      </xdr:txBody>
    </xdr:sp>
    <xdr:clientData/>
  </xdr:oneCellAnchor>
  <xdr:oneCellAnchor>
    <xdr:from>
      <xdr:col>5</xdr:col>
      <xdr:colOff>142875</xdr:colOff>
      <xdr:row>75</xdr:row>
      <xdr:rowOff>0</xdr:rowOff>
    </xdr:from>
    <xdr:ext cx="2047875" cy="1914525"/>
    <xdr:sp>
      <xdr:nvSpPr>
        <xdr:cNvPr id="2" name="TextBox 2"/>
        <xdr:cNvSpPr txBox="1">
          <a:spLocks noChangeArrowheads="1"/>
        </xdr:cNvSpPr>
      </xdr:nvSpPr>
      <xdr:spPr>
        <a:xfrm>
          <a:off x="4714875" y="19278600"/>
          <a:ext cx="20478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HIỆU TRƯỞNG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Lê Thanh Huyền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2</xdr:col>
      <xdr:colOff>733425</xdr:colOff>
      <xdr:row>75</xdr:row>
      <xdr:rowOff>114300</xdr:rowOff>
    </xdr:from>
    <xdr:ext cx="2419350" cy="1733550"/>
    <xdr:sp>
      <xdr:nvSpPr>
        <xdr:cNvPr id="3" name="TextBox 3"/>
        <xdr:cNvSpPr txBox="1">
          <a:spLocks noChangeArrowheads="1"/>
        </xdr:cNvSpPr>
      </xdr:nvSpPr>
      <xdr:spPr>
        <a:xfrm>
          <a:off x="2286000" y="19392900"/>
          <a:ext cx="24193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TRƯỞNG PHÒNG CTSV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TRƯỞNG PHÒNG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Đặng Thị Hạnh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75</xdr:row>
      <xdr:rowOff>28575</xdr:rowOff>
    </xdr:from>
    <xdr:ext cx="2276475" cy="1695450"/>
    <xdr:sp>
      <xdr:nvSpPr>
        <xdr:cNvPr id="1" name="TextBox 1"/>
        <xdr:cNvSpPr txBox="1">
          <a:spLocks noChangeArrowheads="1"/>
        </xdr:cNvSpPr>
      </xdr:nvSpPr>
      <xdr:spPr>
        <a:xfrm>
          <a:off x="19050" y="18726150"/>
          <a:ext cx="2276475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TRƯỞNG KHOA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 HỌC CHÍNH TRỊ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5</xdr:col>
      <xdr:colOff>104775</xdr:colOff>
      <xdr:row>75</xdr:row>
      <xdr:rowOff>19050</xdr:rowOff>
    </xdr:from>
    <xdr:ext cx="2047875" cy="1914525"/>
    <xdr:sp>
      <xdr:nvSpPr>
        <xdr:cNvPr id="2" name="TextBox 2"/>
        <xdr:cNvSpPr txBox="1">
          <a:spLocks noChangeArrowheads="1"/>
        </xdr:cNvSpPr>
      </xdr:nvSpPr>
      <xdr:spPr>
        <a:xfrm>
          <a:off x="4781550" y="18716625"/>
          <a:ext cx="20478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HIỆU TRƯỞNG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Lê Thanh Huyền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2</xdr:col>
      <xdr:colOff>904875</xdr:colOff>
      <xdr:row>75</xdr:row>
      <xdr:rowOff>28575</xdr:rowOff>
    </xdr:from>
    <xdr:ext cx="2419350" cy="1914525"/>
    <xdr:sp>
      <xdr:nvSpPr>
        <xdr:cNvPr id="3" name="TextBox 3"/>
        <xdr:cNvSpPr txBox="1">
          <a:spLocks noChangeArrowheads="1"/>
        </xdr:cNvSpPr>
      </xdr:nvSpPr>
      <xdr:spPr>
        <a:xfrm>
          <a:off x="2419350" y="18726150"/>
          <a:ext cx="241935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TRƯỞNG PHÒNG CTSV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TRƯỞNG PHÒNG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Đặng Thị Hạnh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24</xdr:col>
      <xdr:colOff>0</xdr:colOff>
      <xdr:row>71</xdr:row>
      <xdr:rowOff>171450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705600" y="18078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71</xdr:row>
      <xdr:rowOff>19050</xdr:rowOff>
    </xdr:from>
    <xdr:ext cx="2276475" cy="1695450"/>
    <xdr:sp>
      <xdr:nvSpPr>
        <xdr:cNvPr id="1" name="TextBox 1"/>
        <xdr:cNvSpPr txBox="1">
          <a:spLocks noChangeArrowheads="1"/>
        </xdr:cNvSpPr>
      </xdr:nvSpPr>
      <xdr:spPr>
        <a:xfrm>
          <a:off x="0" y="16392525"/>
          <a:ext cx="2276475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TRƯỞNG KHOA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 HỌC CHÍNH TRỊ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5</xdr:col>
      <xdr:colOff>76200</xdr:colOff>
      <xdr:row>71</xdr:row>
      <xdr:rowOff>0</xdr:rowOff>
    </xdr:from>
    <xdr:ext cx="2047875" cy="1914525"/>
    <xdr:sp>
      <xdr:nvSpPr>
        <xdr:cNvPr id="2" name="TextBox 2"/>
        <xdr:cNvSpPr txBox="1">
          <a:spLocks noChangeArrowheads="1"/>
        </xdr:cNvSpPr>
      </xdr:nvSpPr>
      <xdr:spPr>
        <a:xfrm>
          <a:off x="4543425" y="16373475"/>
          <a:ext cx="20478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HIỆU TRƯỞNG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Lê Thanh Huyền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2</xdr:col>
      <xdr:colOff>666750</xdr:colOff>
      <xdr:row>71</xdr:row>
      <xdr:rowOff>9525</xdr:rowOff>
    </xdr:from>
    <xdr:ext cx="2419350" cy="1914525"/>
    <xdr:sp>
      <xdr:nvSpPr>
        <xdr:cNvPr id="3" name="TextBox 3"/>
        <xdr:cNvSpPr txBox="1">
          <a:spLocks noChangeArrowheads="1"/>
        </xdr:cNvSpPr>
      </xdr:nvSpPr>
      <xdr:spPr>
        <a:xfrm>
          <a:off x="2266950" y="16383000"/>
          <a:ext cx="241935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TRƯỞNG PHÒNG CTSV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TRƯỞNG PHÒNG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Đặng Thị Hạnh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84</xdr:row>
      <xdr:rowOff>19050</xdr:rowOff>
    </xdr:from>
    <xdr:ext cx="2266950" cy="1752600"/>
    <xdr:sp>
      <xdr:nvSpPr>
        <xdr:cNvPr id="1" name="TextBox 1"/>
        <xdr:cNvSpPr txBox="1">
          <a:spLocks noChangeArrowheads="1"/>
        </xdr:cNvSpPr>
      </xdr:nvSpPr>
      <xdr:spPr>
        <a:xfrm>
          <a:off x="0" y="22907625"/>
          <a:ext cx="2266950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TRƯỞNG KHOA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VĂN THƯ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-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LƯU TRỮ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5</xdr:col>
      <xdr:colOff>47625</xdr:colOff>
      <xdr:row>84</xdr:row>
      <xdr:rowOff>0</xdr:rowOff>
    </xdr:from>
    <xdr:ext cx="2047875" cy="2000250"/>
    <xdr:sp>
      <xdr:nvSpPr>
        <xdr:cNvPr id="2" name="TextBox 2"/>
        <xdr:cNvSpPr txBox="1">
          <a:spLocks noChangeArrowheads="1"/>
        </xdr:cNvSpPr>
      </xdr:nvSpPr>
      <xdr:spPr>
        <a:xfrm>
          <a:off x="4714875" y="22888575"/>
          <a:ext cx="20478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HIỆU TRƯỞNG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Lê Thanh Huyền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2</xdr:col>
      <xdr:colOff>800100</xdr:colOff>
      <xdr:row>84</xdr:row>
      <xdr:rowOff>9525</xdr:rowOff>
    </xdr:from>
    <xdr:ext cx="2428875" cy="2000250"/>
    <xdr:sp>
      <xdr:nvSpPr>
        <xdr:cNvPr id="3" name="TextBox 3"/>
        <xdr:cNvSpPr txBox="1">
          <a:spLocks noChangeArrowheads="1"/>
        </xdr:cNvSpPr>
      </xdr:nvSpPr>
      <xdr:spPr>
        <a:xfrm>
          <a:off x="2305050" y="22898100"/>
          <a:ext cx="24288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TRƯỞNG PHÒNG CTSV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TRƯỞNG PHÒNG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Đặng Thị Hạnh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78</xdr:row>
      <xdr:rowOff>28575</xdr:rowOff>
    </xdr:from>
    <xdr:ext cx="2266950" cy="1714500"/>
    <xdr:sp>
      <xdr:nvSpPr>
        <xdr:cNvPr id="1" name="TextBox 1"/>
        <xdr:cNvSpPr txBox="1">
          <a:spLocks noChangeArrowheads="1"/>
        </xdr:cNvSpPr>
      </xdr:nvSpPr>
      <xdr:spPr>
        <a:xfrm>
          <a:off x="0" y="18611850"/>
          <a:ext cx="22669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TRƯỞNG KHOA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VĂN THƯ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-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LƯU TRỮ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5</xdr:col>
      <xdr:colOff>57150</xdr:colOff>
      <xdr:row>78</xdr:row>
      <xdr:rowOff>9525</xdr:rowOff>
    </xdr:from>
    <xdr:ext cx="2047875" cy="1933575"/>
    <xdr:sp>
      <xdr:nvSpPr>
        <xdr:cNvPr id="2" name="TextBox 2"/>
        <xdr:cNvSpPr txBox="1">
          <a:spLocks noChangeArrowheads="1"/>
        </xdr:cNvSpPr>
      </xdr:nvSpPr>
      <xdr:spPr>
        <a:xfrm>
          <a:off x="4533900" y="18592800"/>
          <a:ext cx="2047875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HIỆU TRƯỞNG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Lê Thanh Huyền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2</xdr:col>
      <xdr:colOff>666750</xdr:colOff>
      <xdr:row>78</xdr:row>
      <xdr:rowOff>19050</xdr:rowOff>
    </xdr:from>
    <xdr:ext cx="2409825" cy="1933575"/>
    <xdr:sp>
      <xdr:nvSpPr>
        <xdr:cNvPr id="3" name="TextBox 3"/>
        <xdr:cNvSpPr txBox="1">
          <a:spLocks noChangeArrowheads="1"/>
        </xdr:cNvSpPr>
      </xdr:nvSpPr>
      <xdr:spPr>
        <a:xfrm>
          <a:off x="2171700" y="18602325"/>
          <a:ext cx="2409825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TRƯỞNG PHÒNG CTSV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TRƯỞNG PHÒNG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Đặng Thị Hạnh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64</xdr:row>
      <xdr:rowOff>19050</xdr:rowOff>
    </xdr:from>
    <xdr:ext cx="2057400" cy="1695450"/>
    <xdr:sp>
      <xdr:nvSpPr>
        <xdr:cNvPr id="1" name="TextBox 1"/>
        <xdr:cNvSpPr txBox="1">
          <a:spLocks noChangeArrowheads="1"/>
        </xdr:cNvSpPr>
      </xdr:nvSpPr>
      <xdr:spPr>
        <a:xfrm>
          <a:off x="0" y="14897100"/>
          <a:ext cx="20574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TRƯỞNG KHOA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QUẢN LÝ XÃ HỘI </a:t>
          </a:r>
        </a:p>
      </xdr:txBody>
    </xdr:sp>
    <xdr:clientData/>
  </xdr:oneCellAnchor>
  <xdr:oneCellAnchor>
    <xdr:from>
      <xdr:col>5</xdr:col>
      <xdr:colOff>28575</xdr:colOff>
      <xdr:row>64</xdr:row>
      <xdr:rowOff>0</xdr:rowOff>
    </xdr:from>
    <xdr:ext cx="2114550" cy="1914525"/>
    <xdr:sp>
      <xdr:nvSpPr>
        <xdr:cNvPr id="2" name="TextBox 2"/>
        <xdr:cNvSpPr txBox="1">
          <a:spLocks noChangeArrowheads="1"/>
        </xdr:cNvSpPr>
      </xdr:nvSpPr>
      <xdr:spPr>
        <a:xfrm>
          <a:off x="4543425" y="14878050"/>
          <a:ext cx="211455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HIỆU TRƯỞNG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Lê Thanh Huyền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2</xdr:col>
      <xdr:colOff>485775</xdr:colOff>
      <xdr:row>64</xdr:row>
      <xdr:rowOff>9525</xdr:rowOff>
    </xdr:from>
    <xdr:ext cx="2409825" cy="1914525"/>
    <xdr:sp>
      <xdr:nvSpPr>
        <xdr:cNvPr id="3" name="TextBox 3"/>
        <xdr:cNvSpPr txBox="1">
          <a:spLocks noChangeArrowheads="1"/>
        </xdr:cNvSpPr>
      </xdr:nvSpPr>
      <xdr:spPr>
        <a:xfrm>
          <a:off x="2076450" y="14887575"/>
          <a:ext cx="24098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TRƯỞNG PHÒNG CTSV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TRƯỞNG PHÒNG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Đặng Thị Hạnh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66</xdr:row>
      <xdr:rowOff>19050</xdr:rowOff>
    </xdr:from>
    <xdr:ext cx="2047875" cy="1704975"/>
    <xdr:sp>
      <xdr:nvSpPr>
        <xdr:cNvPr id="1" name="TextBox 1"/>
        <xdr:cNvSpPr txBox="1">
          <a:spLocks noChangeArrowheads="1"/>
        </xdr:cNvSpPr>
      </xdr:nvSpPr>
      <xdr:spPr>
        <a:xfrm>
          <a:off x="0" y="17373600"/>
          <a:ext cx="2047875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TRƯỞNG KHOA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QUẢN TRỊ             NGUỒN NHÂN LỰC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5</xdr:col>
      <xdr:colOff>38100</xdr:colOff>
      <xdr:row>66</xdr:row>
      <xdr:rowOff>0</xdr:rowOff>
    </xdr:from>
    <xdr:ext cx="2105025" cy="1933575"/>
    <xdr:sp>
      <xdr:nvSpPr>
        <xdr:cNvPr id="2" name="TextBox 2"/>
        <xdr:cNvSpPr txBox="1">
          <a:spLocks noChangeArrowheads="1"/>
        </xdr:cNvSpPr>
      </xdr:nvSpPr>
      <xdr:spPr>
        <a:xfrm>
          <a:off x="4752975" y="17354550"/>
          <a:ext cx="2105025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HIỆU TRƯỞNG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Lê Thanh Huyền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2</xdr:col>
      <xdr:colOff>571500</xdr:colOff>
      <xdr:row>66</xdr:row>
      <xdr:rowOff>9525</xdr:rowOff>
    </xdr:from>
    <xdr:ext cx="2419350" cy="1933575"/>
    <xdr:sp>
      <xdr:nvSpPr>
        <xdr:cNvPr id="3" name="TextBox 3"/>
        <xdr:cNvSpPr txBox="1">
          <a:spLocks noChangeArrowheads="1"/>
        </xdr:cNvSpPr>
      </xdr:nvSpPr>
      <xdr:spPr>
        <a:xfrm>
          <a:off x="2124075" y="17364075"/>
          <a:ext cx="24193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TRƯỞNG PHÒNG CTSV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TRƯỞNG PHÒNG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Đặng Thị Hạnh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71</xdr:row>
      <xdr:rowOff>219075</xdr:rowOff>
    </xdr:from>
    <xdr:ext cx="2057400" cy="1695450"/>
    <xdr:sp>
      <xdr:nvSpPr>
        <xdr:cNvPr id="1" name="TextBox 1"/>
        <xdr:cNvSpPr txBox="1">
          <a:spLocks noChangeArrowheads="1"/>
        </xdr:cNvSpPr>
      </xdr:nvSpPr>
      <xdr:spPr>
        <a:xfrm>
          <a:off x="0" y="16544925"/>
          <a:ext cx="20574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TRƯỞNG KHOA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QUẢN LÝ XÃ HỘI </a:t>
          </a:r>
        </a:p>
      </xdr:txBody>
    </xdr:sp>
    <xdr:clientData/>
  </xdr:oneCellAnchor>
  <xdr:oneCellAnchor>
    <xdr:from>
      <xdr:col>4</xdr:col>
      <xdr:colOff>857250</xdr:colOff>
      <xdr:row>73</xdr:row>
      <xdr:rowOff>0</xdr:rowOff>
    </xdr:from>
    <xdr:ext cx="2114550" cy="1914525"/>
    <xdr:sp>
      <xdr:nvSpPr>
        <xdr:cNvPr id="2" name="TextBox 2"/>
        <xdr:cNvSpPr txBox="1">
          <a:spLocks noChangeArrowheads="1"/>
        </xdr:cNvSpPr>
      </xdr:nvSpPr>
      <xdr:spPr>
        <a:xfrm>
          <a:off x="4514850" y="16563975"/>
          <a:ext cx="211455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HIỆU TRƯỞNG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Lê Thanh Huyền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2</xdr:col>
      <xdr:colOff>390525</xdr:colOff>
      <xdr:row>73</xdr:row>
      <xdr:rowOff>9525</xdr:rowOff>
    </xdr:from>
    <xdr:ext cx="2409825" cy="1914525"/>
    <xdr:sp>
      <xdr:nvSpPr>
        <xdr:cNvPr id="3" name="TextBox 3"/>
        <xdr:cNvSpPr txBox="1">
          <a:spLocks noChangeArrowheads="1"/>
        </xdr:cNvSpPr>
      </xdr:nvSpPr>
      <xdr:spPr>
        <a:xfrm>
          <a:off x="1971675" y="16573500"/>
          <a:ext cx="24098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TRƯỞNG PHÒNG CTSV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TRƯỞNG PHÒNG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Đặng Thị Hạnh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72</xdr:row>
      <xdr:rowOff>19050</xdr:rowOff>
    </xdr:from>
    <xdr:ext cx="2057400" cy="1714500"/>
    <xdr:sp>
      <xdr:nvSpPr>
        <xdr:cNvPr id="1" name="TextBox 1"/>
        <xdr:cNvSpPr txBox="1">
          <a:spLocks noChangeArrowheads="1"/>
        </xdr:cNvSpPr>
      </xdr:nvSpPr>
      <xdr:spPr>
        <a:xfrm>
          <a:off x="0" y="17354550"/>
          <a:ext cx="20574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TRƯỞNG KHOA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QUẢN LÝ XÃ HỘI </a:t>
          </a:r>
        </a:p>
      </xdr:txBody>
    </xdr:sp>
    <xdr:clientData/>
  </xdr:oneCellAnchor>
  <xdr:oneCellAnchor>
    <xdr:from>
      <xdr:col>4</xdr:col>
      <xdr:colOff>742950</xdr:colOff>
      <xdr:row>72</xdr:row>
      <xdr:rowOff>0</xdr:rowOff>
    </xdr:from>
    <xdr:ext cx="2114550" cy="1933575"/>
    <xdr:sp>
      <xdr:nvSpPr>
        <xdr:cNvPr id="2" name="TextBox 2"/>
        <xdr:cNvSpPr txBox="1">
          <a:spLocks noChangeArrowheads="1"/>
        </xdr:cNvSpPr>
      </xdr:nvSpPr>
      <xdr:spPr>
        <a:xfrm>
          <a:off x="4476750" y="17335500"/>
          <a:ext cx="21145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HIỆU TRƯỞNG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Lê Thanh Huyền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2</xdr:col>
      <xdr:colOff>419100</xdr:colOff>
      <xdr:row>72</xdr:row>
      <xdr:rowOff>9525</xdr:rowOff>
    </xdr:from>
    <xdr:ext cx="2409825" cy="1933575"/>
    <xdr:sp>
      <xdr:nvSpPr>
        <xdr:cNvPr id="3" name="TextBox 3"/>
        <xdr:cNvSpPr txBox="1">
          <a:spLocks noChangeArrowheads="1"/>
        </xdr:cNvSpPr>
      </xdr:nvSpPr>
      <xdr:spPr>
        <a:xfrm>
          <a:off x="2009775" y="17345025"/>
          <a:ext cx="2409825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TRƯỞNG PHÒNG CTSV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TRƯỞNG PHÒNG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Đặng Thị Hạnh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70</xdr:row>
      <xdr:rowOff>19050</xdr:rowOff>
    </xdr:from>
    <xdr:ext cx="2057400" cy="1695450"/>
    <xdr:sp>
      <xdr:nvSpPr>
        <xdr:cNvPr id="1" name="TextBox 1"/>
        <xdr:cNvSpPr txBox="1">
          <a:spLocks noChangeArrowheads="1"/>
        </xdr:cNvSpPr>
      </xdr:nvSpPr>
      <xdr:spPr>
        <a:xfrm>
          <a:off x="0" y="16487775"/>
          <a:ext cx="20574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TRƯỞNG KHOA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QUẢN TRỊ             NGUỒN NHÂN LỰC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4</xdr:col>
      <xdr:colOff>847725</xdr:colOff>
      <xdr:row>69</xdr:row>
      <xdr:rowOff>0</xdr:rowOff>
    </xdr:from>
    <xdr:ext cx="2114550" cy="1914525"/>
    <xdr:sp>
      <xdr:nvSpPr>
        <xdr:cNvPr id="2" name="TextBox 2"/>
        <xdr:cNvSpPr txBox="1">
          <a:spLocks noChangeArrowheads="1"/>
        </xdr:cNvSpPr>
      </xdr:nvSpPr>
      <xdr:spPr>
        <a:xfrm>
          <a:off x="4629150" y="16354425"/>
          <a:ext cx="211455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HIỆU TRƯỞNG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Lê Thanh Huyền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2</xdr:col>
      <xdr:colOff>409575</xdr:colOff>
      <xdr:row>69</xdr:row>
      <xdr:rowOff>9525</xdr:rowOff>
    </xdr:from>
    <xdr:ext cx="2409825" cy="1914525"/>
    <xdr:sp>
      <xdr:nvSpPr>
        <xdr:cNvPr id="3" name="TextBox 3"/>
        <xdr:cNvSpPr txBox="1">
          <a:spLocks noChangeArrowheads="1"/>
        </xdr:cNvSpPr>
      </xdr:nvSpPr>
      <xdr:spPr>
        <a:xfrm>
          <a:off x="1971675" y="16363950"/>
          <a:ext cx="24098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TRƯỞNG PHÒNG CTSV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TRƯỞNG PHÒNG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Đặng Thị Hạnh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742950</xdr:colOff>
      <xdr:row>75</xdr:row>
      <xdr:rowOff>0</xdr:rowOff>
    </xdr:from>
    <xdr:ext cx="2200275" cy="1914525"/>
    <xdr:sp>
      <xdr:nvSpPr>
        <xdr:cNvPr id="1" name="TextBox 2"/>
        <xdr:cNvSpPr txBox="1">
          <a:spLocks noChangeArrowheads="1"/>
        </xdr:cNvSpPr>
      </xdr:nvSpPr>
      <xdr:spPr>
        <a:xfrm>
          <a:off x="4305300" y="18345150"/>
          <a:ext cx="22002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HIỆU TRƯỞNG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Lê Thanh Huyền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2</xdr:col>
      <xdr:colOff>419100</xdr:colOff>
      <xdr:row>75</xdr:row>
      <xdr:rowOff>9525</xdr:rowOff>
    </xdr:from>
    <xdr:ext cx="2409825" cy="1914525"/>
    <xdr:sp>
      <xdr:nvSpPr>
        <xdr:cNvPr id="2" name="TextBox 3"/>
        <xdr:cNvSpPr txBox="1">
          <a:spLocks noChangeArrowheads="1"/>
        </xdr:cNvSpPr>
      </xdr:nvSpPr>
      <xdr:spPr>
        <a:xfrm>
          <a:off x="1981200" y="18354675"/>
          <a:ext cx="24098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TRƯỞNG PHÒNG CTSV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TRƯỞNG PHÒNG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Đặng Thị Hạnh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0</xdr:col>
      <xdr:colOff>0</xdr:colOff>
      <xdr:row>75</xdr:row>
      <xdr:rowOff>57150</xdr:rowOff>
    </xdr:from>
    <xdr:ext cx="2105025" cy="2133600"/>
    <xdr:sp>
      <xdr:nvSpPr>
        <xdr:cNvPr id="3" name="TextBox 4"/>
        <xdr:cNvSpPr txBox="1">
          <a:spLocks noChangeArrowheads="1"/>
        </xdr:cNvSpPr>
      </xdr:nvSpPr>
      <xdr:spPr>
        <a:xfrm>
          <a:off x="0" y="18402300"/>
          <a:ext cx="2105025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TRƯỞNG KHOA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QUẢN TRỊ VĂN PHÒNG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714375</xdr:colOff>
      <xdr:row>75</xdr:row>
      <xdr:rowOff>0</xdr:rowOff>
    </xdr:from>
    <xdr:ext cx="2228850" cy="1933575"/>
    <xdr:sp>
      <xdr:nvSpPr>
        <xdr:cNvPr id="1" name="TextBox 2"/>
        <xdr:cNvSpPr txBox="1">
          <a:spLocks noChangeArrowheads="1"/>
        </xdr:cNvSpPr>
      </xdr:nvSpPr>
      <xdr:spPr>
        <a:xfrm>
          <a:off x="4467225" y="17697450"/>
          <a:ext cx="22288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HIỆU TRƯỞNG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Lê Thanh Huyền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2</xdr:col>
      <xdr:colOff>428625</xdr:colOff>
      <xdr:row>75</xdr:row>
      <xdr:rowOff>9525</xdr:rowOff>
    </xdr:from>
    <xdr:ext cx="2409825" cy="1933575"/>
    <xdr:sp>
      <xdr:nvSpPr>
        <xdr:cNvPr id="2" name="TextBox 3"/>
        <xdr:cNvSpPr txBox="1">
          <a:spLocks noChangeArrowheads="1"/>
        </xdr:cNvSpPr>
      </xdr:nvSpPr>
      <xdr:spPr>
        <a:xfrm>
          <a:off x="2057400" y="17706975"/>
          <a:ext cx="2409825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TRƯỞNG PHÒNG CTSV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TRƯỞNG PHÒNG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Đặng Thị Hạnh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0</xdr:col>
      <xdr:colOff>0</xdr:colOff>
      <xdr:row>75</xdr:row>
      <xdr:rowOff>57150</xdr:rowOff>
    </xdr:from>
    <xdr:ext cx="2105025" cy="2162175"/>
    <xdr:sp>
      <xdr:nvSpPr>
        <xdr:cNvPr id="3" name="TextBox 4"/>
        <xdr:cNvSpPr txBox="1">
          <a:spLocks noChangeArrowheads="1"/>
        </xdr:cNvSpPr>
      </xdr:nvSpPr>
      <xdr:spPr>
        <a:xfrm>
          <a:off x="0" y="17754600"/>
          <a:ext cx="2105025" cy="216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TRƯỞNG KHOA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QUẢN TRỊ VĂN PHÒNG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714375</xdr:colOff>
      <xdr:row>71</xdr:row>
      <xdr:rowOff>0</xdr:rowOff>
    </xdr:from>
    <xdr:ext cx="2114550" cy="1914525"/>
    <xdr:sp>
      <xdr:nvSpPr>
        <xdr:cNvPr id="1" name="TextBox 1"/>
        <xdr:cNvSpPr txBox="1">
          <a:spLocks noChangeArrowheads="1"/>
        </xdr:cNvSpPr>
      </xdr:nvSpPr>
      <xdr:spPr>
        <a:xfrm>
          <a:off x="4410075" y="16868775"/>
          <a:ext cx="211455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HIỆU TRƯỞNG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Lê Thanh Huyền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2</xdr:col>
      <xdr:colOff>514350</xdr:colOff>
      <xdr:row>71</xdr:row>
      <xdr:rowOff>9525</xdr:rowOff>
    </xdr:from>
    <xdr:ext cx="2409825" cy="1914525"/>
    <xdr:sp>
      <xdr:nvSpPr>
        <xdr:cNvPr id="2" name="TextBox 2"/>
        <xdr:cNvSpPr txBox="1">
          <a:spLocks noChangeArrowheads="1"/>
        </xdr:cNvSpPr>
      </xdr:nvSpPr>
      <xdr:spPr>
        <a:xfrm>
          <a:off x="2076450" y="16878300"/>
          <a:ext cx="24098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TRƯỞNG PHÒNG CTSV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TRƯỞNG PHÒNG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Đặng Thị Hạnh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0</xdr:col>
      <xdr:colOff>0</xdr:colOff>
      <xdr:row>71</xdr:row>
      <xdr:rowOff>57150</xdr:rowOff>
    </xdr:from>
    <xdr:ext cx="2105025" cy="2133600"/>
    <xdr:sp>
      <xdr:nvSpPr>
        <xdr:cNvPr id="3" name="TextBox 3"/>
        <xdr:cNvSpPr txBox="1">
          <a:spLocks noChangeArrowheads="1"/>
        </xdr:cNvSpPr>
      </xdr:nvSpPr>
      <xdr:spPr>
        <a:xfrm>
          <a:off x="0" y="16925925"/>
          <a:ext cx="2105025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TRƯỞNG KHOA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QUẢN TRỊ VĂN PHÒNG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94</xdr:row>
      <xdr:rowOff>28575</xdr:rowOff>
    </xdr:from>
    <xdr:ext cx="2057400" cy="1733550"/>
    <xdr:sp>
      <xdr:nvSpPr>
        <xdr:cNvPr id="1" name="TextBox 1"/>
        <xdr:cNvSpPr txBox="1">
          <a:spLocks noChangeArrowheads="1"/>
        </xdr:cNvSpPr>
      </xdr:nvSpPr>
      <xdr:spPr>
        <a:xfrm>
          <a:off x="0" y="25679400"/>
          <a:ext cx="205740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TRƯỞNG KHOA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HÀNH CHÍNH HỌC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5</xdr:col>
      <xdr:colOff>9525</xdr:colOff>
      <xdr:row>94</xdr:row>
      <xdr:rowOff>0</xdr:rowOff>
    </xdr:from>
    <xdr:ext cx="2114550" cy="2009775"/>
    <xdr:sp>
      <xdr:nvSpPr>
        <xdr:cNvPr id="2" name="TextBox 2"/>
        <xdr:cNvSpPr txBox="1">
          <a:spLocks noChangeArrowheads="1"/>
        </xdr:cNvSpPr>
      </xdr:nvSpPr>
      <xdr:spPr>
        <a:xfrm>
          <a:off x="4352925" y="25650825"/>
          <a:ext cx="21145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HIỆU TRƯỞNG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Lê Thanh Huyền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2</xdr:col>
      <xdr:colOff>466725</xdr:colOff>
      <xdr:row>94</xdr:row>
      <xdr:rowOff>9525</xdr:rowOff>
    </xdr:from>
    <xdr:ext cx="2409825" cy="2019300"/>
    <xdr:sp>
      <xdr:nvSpPr>
        <xdr:cNvPr id="3" name="TextBox 3"/>
        <xdr:cNvSpPr txBox="1">
          <a:spLocks noChangeArrowheads="1"/>
        </xdr:cNvSpPr>
      </xdr:nvSpPr>
      <xdr:spPr>
        <a:xfrm>
          <a:off x="1971675" y="25660350"/>
          <a:ext cx="24098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TRƯỞNG PHÒNG CTSV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TRƯỞNG PHÒNG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Đặng Thị Hạnh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52</xdr:row>
      <xdr:rowOff>19050</xdr:rowOff>
    </xdr:from>
    <xdr:ext cx="2257425" cy="1714500"/>
    <xdr:sp>
      <xdr:nvSpPr>
        <xdr:cNvPr id="1" name="TextBox 1"/>
        <xdr:cNvSpPr txBox="1">
          <a:spLocks noChangeArrowheads="1"/>
        </xdr:cNvSpPr>
      </xdr:nvSpPr>
      <xdr:spPr>
        <a:xfrm>
          <a:off x="0" y="14382750"/>
          <a:ext cx="2257425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GIÁM ĐỐC  TRUNG TÂM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TIN HỌC - NGOẠI NGỮ</a:t>
          </a:r>
        </a:p>
      </xdr:txBody>
    </xdr:sp>
    <xdr:clientData/>
  </xdr:oneCellAnchor>
  <xdr:oneCellAnchor>
    <xdr:from>
      <xdr:col>4</xdr:col>
      <xdr:colOff>838200</xdr:colOff>
      <xdr:row>52</xdr:row>
      <xdr:rowOff>0</xdr:rowOff>
    </xdr:from>
    <xdr:ext cx="2124075" cy="1933575"/>
    <xdr:sp>
      <xdr:nvSpPr>
        <xdr:cNvPr id="2" name="TextBox 2"/>
        <xdr:cNvSpPr txBox="1">
          <a:spLocks noChangeArrowheads="1"/>
        </xdr:cNvSpPr>
      </xdr:nvSpPr>
      <xdr:spPr>
        <a:xfrm>
          <a:off x="4362450" y="14363700"/>
          <a:ext cx="2124075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HIỆU TRƯỞNG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Lê Thanh Huyền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2</xdr:col>
      <xdr:colOff>561975</xdr:colOff>
      <xdr:row>52</xdr:row>
      <xdr:rowOff>9525</xdr:rowOff>
    </xdr:from>
    <xdr:ext cx="2419350" cy="1933575"/>
    <xdr:sp>
      <xdr:nvSpPr>
        <xdr:cNvPr id="3" name="TextBox 3"/>
        <xdr:cNvSpPr txBox="1">
          <a:spLocks noChangeArrowheads="1"/>
        </xdr:cNvSpPr>
      </xdr:nvSpPr>
      <xdr:spPr>
        <a:xfrm>
          <a:off x="2162175" y="14373225"/>
          <a:ext cx="24193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TRƯỞNG PHÒNG CTSV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TRƯỞNG PHÒNG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Đặng Thị Hạnh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45</xdr:row>
      <xdr:rowOff>19050</xdr:rowOff>
    </xdr:from>
    <xdr:ext cx="2295525" cy="1714500"/>
    <xdr:sp>
      <xdr:nvSpPr>
        <xdr:cNvPr id="1" name="TextBox 1"/>
        <xdr:cNvSpPr txBox="1">
          <a:spLocks noChangeArrowheads="1"/>
        </xdr:cNvSpPr>
      </xdr:nvSpPr>
      <xdr:spPr>
        <a:xfrm>
          <a:off x="0" y="12477750"/>
          <a:ext cx="2295525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GIÁM ĐỐC TRUNG TÂM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TIN HỌC - NGOẠI NGỮ</a:t>
          </a:r>
        </a:p>
      </xdr:txBody>
    </xdr:sp>
    <xdr:clientData/>
  </xdr:oneCellAnchor>
  <xdr:oneCellAnchor>
    <xdr:from>
      <xdr:col>5</xdr:col>
      <xdr:colOff>66675</xdr:colOff>
      <xdr:row>45</xdr:row>
      <xdr:rowOff>0</xdr:rowOff>
    </xdr:from>
    <xdr:ext cx="2209800" cy="1933575"/>
    <xdr:sp>
      <xdr:nvSpPr>
        <xdr:cNvPr id="2" name="TextBox 2"/>
        <xdr:cNvSpPr txBox="1">
          <a:spLocks noChangeArrowheads="1"/>
        </xdr:cNvSpPr>
      </xdr:nvSpPr>
      <xdr:spPr>
        <a:xfrm>
          <a:off x="4486275" y="12458700"/>
          <a:ext cx="220980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HIỆU TRƯỞNG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Lê Thanh Huyền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2</xdr:col>
      <xdr:colOff>714375</xdr:colOff>
      <xdr:row>45</xdr:row>
      <xdr:rowOff>9525</xdr:rowOff>
    </xdr:from>
    <xdr:ext cx="2428875" cy="1933575"/>
    <xdr:sp>
      <xdr:nvSpPr>
        <xdr:cNvPr id="3" name="TextBox 3"/>
        <xdr:cNvSpPr txBox="1">
          <a:spLocks noChangeArrowheads="1"/>
        </xdr:cNvSpPr>
      </xdr:nvSpPr>
      <xdr:spPr>
        <a:xfrm>
          <a:off x="2333625" y="12468225"/>
          <a:ext cx="2428875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TRƯỞNG PHÒNG CTSV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TRƯỞNG PHÒNG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Đặng Thị Hạnh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EM%20RL\HOC%20KY%201_2017-2018\VB%20TRUONG\BTH_KY%201_2017_2018_khoa%202017-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TONG%20H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IEM%20RL\HOC%20KY%201_2017-2018\VB%20TRUONG\Nha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IEM%20RL\HOC%20KY%201_2017-2018\VB%20TRUONG\3_HK1%20NAM%202017-2018\VB%20KHOA%20GUI\QTVP\1%20Mau%20So%2006_BB%20hop%20Khoa%20ap%20dung%20cho%20he%20Dai%20ho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IEM%20RL\HOC%20KY%201_2017-2018\VB%20TRUONG\FILE%20KHOA%20GUI\QTVP\1%201%20MAU%20XET%20HANH%20KIEM%20CHUNG%20KY%202%2016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LHC\18.%20BB%20HOP%20KHOA%20LOP%201705LHO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2017"/>
      <sheetName val="THONG BAO"/>
      <sheetName val="1705QLNA"/>
      <sheetName val="1705HTTA"/>
      <sheetName val="1705HTTB"/>
      <sheetName val="1705HTTC"/>
      <sheetName val="1705HTTTD"/>
      <sheetName val="1705QTVA"/>
      <sheetName val="1705QTVB"/>
      <sheetName val="1705QTVC"/>
      <sheetName val="1705QTNA"/>
      <sheetName val="1705QTNB"/>
      <sheetName val="1705QTNC"/>
      <sheetName val="1705CTHA"/>
      <sheetName val="1705CTHB"/>
      <sheetName val="1705LHOA"/>
      <sheetName val="1705LHOB"/>
      <sheetName val="1705LHOC"/>
      <sheetName val="1705LTHA"/>
      <sheetName val="1705LTHB"/>
      <sheetName val="chung"/>
      <sheetName val="1705KHTA"/>
      <sheetName val="1705QLVA"/>
      <sheetName val="1705QLVB"/>
      <sheetName val="1711DVPA"/>
      <sheetName val="1711VTLT"/>
    </sheetNames>
    <sheetDataSet>
      <sheetData sheetId="0">
        <row r="9">
          <cell r="B9" t="str">
            <v>1705CTHA001</v>
          </cell>
          <cell r="C9" t="str">
            <v>Lê Bảo</v>
          </cell>
          <cell r="D9" t="str">
            <v>An</v>
          </cell>
          <cell r="F9" t="str">
            <v>05/08/1999</v>
          </cell>
          <cell r="G9" t="str">
            <v>Nam Định</v>
          </cell>
        </row>
        <row r="10">
          <cell r="B10" t="str">
            <v>1705CTHA002</v>
          </cell>
          <cell r="C10" t="str">
            <v>Lê Khắc Tuấn</v>
          </cell>
          <cell r="D10" t="str">
            <v>Anh</v>
          </cell>
          <cell r="F10" t="str">
            <v>01/12/1997</v>
          </cell>
          <cell r="G10" t="str">
            <v>Thanh Hóa</v>
          </cell>
        </row>
        <row r="11">
          <cell r="B11" t="str">
            <v>1705CTHA003</v>
          </cell>
          <cell r="C11" t="str">
            <v>Trần Tiến</v>
          </cell>
          <cell r="D11" t="str">
            <v>Anh</v>
          </cell>
          <cell r="F11" t="str">
            <v>24/12/1999</v>
          </cell>
          <cell r="G11" t="str">
            <v>Vĩnh Phúc</v>
          </cell>
        </row>
        <row r="12">
          <cell r="B12" t="str">
            <v>1705CTHA004</v>
          </cell>
          <cell r="C12" t="str">
            <v>Nguyễn Văn</v>
          </cell>
          <cell r="D12" t="str">
            <v>Cảnh</v>
          </cell>
          <cell r="F12" t="str">
            <v>18/11/1998</v>
          </cell>
          <cell r="G12" t="str">
            <v>Hà Nội</v>
          </cell>
        </row>
        <row r="13">
          <cell r="B13" t="str">
            <v>1705CTHA005</v>
          </cell>
          <cell r="C13" t="str">
            <v>Trần Mạnh</v>
          </cell>
          <cell r="D13" t="str">
            <v>Chiến</v>
          </cell>
          <cell r="F13" t="str">
            <v>13/12/1999</v>
          </cell>
          <cell r="G13" t="str">
            <v>Hà Nội</v>
          </cell>
        </row>
        <row r="14">
          <cell r="B14" t="str">
            <v>1705CTHA006</v>
          </cell>
          <cell r="C14" t="str">
            <v>Chu Thị Bạch</v>
          </cell>
          <cell r="D14" t="str">
            <v>Cúc</v>
          </cell>
          <cell r="F14" t="str">
            <v>02/11/1999</v>
          </cell>
          <cell r="G14" t="str">
            <v>Hà Giang</v>
          </cell>
        </row>
        <row r="15">
          <cell r="B15" t="str">
            <v>1705CTHA007</v>
          </cell>
          <cell r="C15" t="str">
            <v>Nguyễn Tiến</v>
          </cell>
          <cell r="D15" t="str">
            <v>Dũng</v>
          </cell>
          <cell r="F15" t="str">
            <v>05/09/1999</v>
          </cell>
          <cell r="G15" t="str">
            <v>Thái Bình</v>
          </cell>
        </row>
        <row r="16">
          <cell r="B16" t="str">
            <v>1705CTHA008</v>
          </cell>
          <cell r="C16" t="str">
            <v>Vũ Hải</v>
          </cell>
          <cell r="D16" t="str">
            <v>Dương</v>
          </cell>
          <cell r="F16" t="str">
            <v>24/06/1999</v>
          </cell>
          <cell r="G16" t="str">
            <v>Hải Dương </v>
          </cell>
        </row>
        <row r="17">
          <cell r="B17" t="str">
            <v>1705CTHA009</v>
          </cell>
          <cell r="C17" t="str">
            <v>Nguyễn Tiến </v>
          </cell>
          <cell r="D17" t="str">
            <v>Đạt</v>
          </cell>
          <cell r="F17" t="str">
            <v>05/04/1999</v>
          </cell>
          <cell r="G17" t="str">
            <v>Hà Nội</v>
          </cell>
        </row>
        <row r="18">
          <cell r="B18" t="str">
            <v>1705CTHA010</v>
          </cell>
          <cell r="C18" t="str">
            <v>Đậu Huy Tâm Thành</v>
          </cell>
          <cell r="D18" t="str">
            <v>Đức</v>
          </cell>
          <cell r="F18" t="str">
            <v>12/07/1999</v>
          </cell>
          <cell r="G18" t="str">
            <v>TP. HCM</v>
          </cell>
        </row>
        <row r="19">
          <cell r="B19" t="str">
            <v>1705CTHA011</v>
          </cell>
          <cell r="C19" t="str">
            <v>Trần Văn</v>
          </cell>
          <cell r="D19" t="str">
            <v>Đức</v>
          </cell>
          <cell r="F19" t="str">
            <v>28/09/1999</v>
          </cell>
          <cell r="G19" t="str">
            <v>Hải Dương </v>
          </cell>
        </row>
        <row r="20">
          <cell r="B20" t="str">
            <v>1705CTHA012</v>
          </cell>
          <cell r="C20" t="str">
            <v>Trần Thị Hồng</v>
          </cell>
          <cell r="D20" t="str">
            <v>Giang</v>
          </cell>
          <cell r="F20" t="str">
            <v>28/10/1999</v>
          </cell>
          <cell r="G20" t="str">
            <v>Lạng Sơn</v>
          </cell>
        </row>
        <row r="21">
          <cell r="B21" t="str">
            <v>1705CTHA013</v>
          </cell>
          <cell r="C21" t="str">
            <v>Hoàng Hương </v>
          </cell>
          <cell r="D21" t="str">
            <v>Giang</v>
          </cell>
          <cell r="F21" t="str">
            <v>03/10/1999</v>
          </cell>
          <cell r="G21" t="str">
            <v>Tuyên Quang</v>
          </cell>
        </row>
        <row r="22">
          <cell r="B22" t="str">
            <v>1705CTHA014</v>
          </cell>
          <cell r="C22" t="str">
            <v>Lê Thu</v>
          </cell>
          <cell r="D22" t="str">
            <v>Hà</v>
          </cell>
          <cell r="F22" t="str">
            <v>23/10/1999</v>
          </cell>
          <cell r="G22" t="str">
            <v>Hà Nam</v>
          </cell>
        </row>
        <row r="23">
          <cell r="B23" t="str">
            <v>1705CTHA015</v>
          </cell>
          <cell r="C23" t="str">
            <v>Vũ Nguyệt</v>
          </cell>
          <cell r="D23" t="str">
            <v>Hà</v>
          </cell>
          <cell r="F23" t="str">
            <v>11/01/1999</v>
          </cell>
          <cell r="G23" t="str">
            <v>Hà Nội</v>
          </cell>
        </row>
        <row r="24">
          <cell r="B24" t="str">
            <v>1705CTHA016</v>
          </cell>
          <cell r="C24" t="str">
            <v>Nguyễn Thị</v>
          </cell>
          <cell r="D24" t="str">
            <v>Hảo</v>
          </cell>
          <cell r="F24" t="str">
            <v>15/09/1999</v>
          </cell>
          <cell r="G24" t="str">
            <v>Hà Tĩnh</v>
          </cell>
        </row>
        <row r="25">
          <cell r="B25" t="str">
            <v>1705CTHA017</v>
          </cell>
          <cell r="C25" t="str">
            <v>Đặng Bích</v>
          </cell>
          <cell r="D25" t="str">
            <v>Hằng</v>
          </cell>
          <cell r="F25" t="str">
            <v>30/11/1999</v>
          </cell>
          <cell r="G25" t="str">
            <v>Phú Thọ</v>
          </cell>
        </row>
        <row r="26">
          <cell r="B26" t="str">
            <v>1705CTHA018</v>
          </cell>
          <cell r="C26" t="str">
            <v>Nguyễn Văn</v>
          </cell>
          <cell r="D26" t="str">
            <v>Hậu</v>
          </cell>
          <cell r="F26" t="str">
            <v>06/07/1999</v>
          </cell>
          <cell r="G26" t="str">
            <v>Hà Tây</v>
          </cell>
        </row>
        <row r="27">
          <cell r="B27" t="str">
            <v>1705CTHA019</v>
          </cell>
          <cell r="C27" t="str">
            <v>Nguyễn Văn</v>
          </cell>
          <cell r="D27" t="str">
            <v>Hiền</v>
          </cell>
          <cell r="F27" t="str">
            <v>04/10/1998</v>
          </cell>
          <cell r="G27" t="str">
            <v>Vĩnh Phúc</v>
          </cell>
        </row>
        <row r="28">
          <cell r="B28" t="str">
            <v>1705CTHA020</v>
          </cell>
          <cell r="C28" t="str">
            <v>Nguyễn Minh</v>
          </cell>
          <cell r="D28" t="str">
            <v>Hiếu</v>
          </cell>
          <cell r="F28" t="str">
            <v>25/06/1999</v>
          </cell>
          <cell r="G28" t="str">
            <v>Hà Nội</v>
          </cell>
        </row>
        <row r="29">
          <cell r="B29" t="str">
            <v>1705CTHA021</v>
          </cell>
          <cell r="C29" t="str">
            <v>Trần Nho</v>
          </cell>
          <cell r="D29" t="str">
            <v>Hoàn</v>
          </cell>
          <cell r="F29" t="str">
            <v>12/01/1999</v>
          </cell>
          <cell r="G29" t="str">
            <v>Thái Bình</v>
          </cell>
        </row>
        <row r="30">
          <cell r="B30" t="str">
            <v>1705CTHA022</v>
          </cell>
          <cell r="C30" t="str">
            <v>Cao Chí</v>
          </cell>
          <cell r="D30" t="str">
            <v>Hùng</v>
          </cell>
          <cell r="F30" t="str">
            <v>26/09/1999</v>
          </cell>
          <cell r="G30" t="str">
            <v>Hà Nội</v>
          </cell>
        </row>
        <row r="31">
          <cell r="B31" t="str">
            <v>1705CTHA023</v>
          </cell>
          <cell r="C31" t="str">
            <v>Nông Thị</v>
          </cell>
          <cell r="D31" t="str">
            <v>Huyền</v>
          </cell>
          <cell r="F31" t="str">
            <v>21/08/1998</v>
          </cell>
          <cell r="G31" t="str">
            <v>Cao Bằng</v>
          </cell>
        </row>
        <row r="32">
          <cell r="B32" t="str">
            <v>1705CTHA024</v>
          </cell>
          <cell r="C32" t="str">
            <v>Đinh Ba</v>
          </cell>
          <cell r="D32" t="str">
            <v>Hưng</v>
          </cell>
          <cell r="F32" t="str">
            <v>12/03/1999</v>
          </cell>
          <cell r="G32" t="str">
            <v>Hà Tĩnh</v>
          </cell>
        </row>
        <row r="33">
          <cell r="B33" t="str">
            <v>1705CTHA025</v>
          </cell>
          <cell r="C33" t="str">
            <v>Vi Văn</v>
          </cell>
          <cell r="D33" t="str">
            <v>Khải</v>
          </cell>
          <cell r="F33" t="str">
            <v>11/09/1999</v>
          </cell>
          <cell r="G33" t="str">
            <v>Thanh Hóa</v>
          </cell>
        </row>
        <row r="34">
          <cell r="B34" t="str">
            <v>1705CTHA026</v>
          </cell>
          <cell r="C34" t="str">
            <v>Đào Anh Tuấn</v>
          </cell>
          <cell r="D34" t="str">
            <v>Kiệt</v>
          </cell>
          <cell r="F34" t="str">
            <v>01/09/1999</v>
          </cell>
          <cell r="G34" t="str">
            <v>Hà Nội</v>
          </cell>
        </row>
        <row r="35">
          <cell r="B35" t="str">
            <v>1705CTHA027</v>
          </cell>
          <cell r="C35" t="str">
            <v>Chu Ngọc</v>
          </cell>
          <cell r="D35" t="str">
            <v>Lâm</v>
          </cell>
          <cell r="F35" t="str">
            <v>10/04/1999</v>
          </cell>
          <cell r="G35" t="str">
            <v>Hải Phòng</v>
          </cell>
        </row>
        <row r="36">
          <cell r="B36" t="str">
            <v>1705CTHA028</v>
          </cell>
          <cell r="C36" t="str">
            <v>Nguyễn Thị Thùy</v>
          </cell>
          <cell r="D36" t="str">
            <v>Linh</v>
          </cell>
          <cell r="F36" t="str">
            <v>20/08/1999</v>
          </cell>
          <cell r="G36" t="str">
            <v>Nam Định</v>
          </cell>
        </row>
        <row r="37">
          <cell r="B37" t="str">
            <v>1705CTHA029</v>
          </cell>
          <cell r="C37" t="str">
            <v>Đỗ Hoàng</v>
          </cell>
          <cell r="D37" t="str">
            <v>Long</v>
          </cell>
          <cell r="F37" t="str">
            <v>30/08/1999</v>
          </cell>
          <cell r="G37" t="str">
            <v>Sơn La</v>
          </cell>
        </row>
        <row r="38">
          <cell r="B38" t="str">
            <v>1705CTHA030</v>
          </cell>
          <cell r="C38" t="str">
            <v>Hạng Thìn</v>
          </cell>
          <cell r="D38" t="str">
            <v>Long</v>
          </cell>
          <cell r="F38" t="str">
            <v>25/05/1997</v>
          </cell>
          <cell r="G38" t="str">
            <v>Hà Giang</v>
          </cell>
        </row>
        <row r="39">
          <cell r="B39" t="str">
            <v>1705CTHA031</v>
          </cell>
          <cell r="C39" t="str">
            <v>Phúc Bảo</v>
          </cell>
          <cell r="D39" t="str">
            <v>Long</v>
          </cell>
          <cell r="F39" t="str">
            <v>11/12/1999</v>
          </cell>
          <cell r="G39" t="str">
            <v>Tuyên Quang</v>
          </cell>
        </row>
        <row r="40">
          <cell r="B40" t="str">
            <v>1705CTHA032</v>
          </cell>
          <cell r="C40" t="str">
            <v>Tạ Hồng</v>
          </cell>
          <cell r="D40" t="str">
            <v>Luân</v>
          </cell>
          <cell r="F40" t="str">
            <v>06/08/1999</v>
          </cell>
          <cell r="G40" t="str">
            <v>Hà Tây</v>
          </cell>
        </row>
        <row r="41">
          <cell r="B41" t="str">
            <v>1705CTHA033</v>
          </cell>
          <cell r="C41" t="str">
            <v>Nguyễn Hữu</v>
          </cell>
          <cell r="D41" t="str">
            <v>Mạnh</v>
          </cell>
          <cell r="F41" t="str">
            <v>09/08/1999</v>
          </cell>
          <cell r="G41" t="str">
            <v>Hà Nội</v>
          </cell>
        </row>
        <row r="42">
          <cell r="B42" t="str">
            <v>1705CTHA034</v>
          </cell>
          <cell r="C42" t="str">
            <v>Phạm Công</v>
          </cell>
          <cell r="D42" t="str">
            <v>Minh</v>
          </cell>
          <cell r="F42" t="str">
            <v>12/09/1999</v>
          </cell>
          <cell r="G42" t="str">
            <v>Nam Định</v>
          </cell>
        </row>
        <row r="43">
          <cell r="B43" t="str">
            <v>1705CTHA035</v>
          </cell>
          <cell r="C43" t="str">
            <v>Nguyễn Thị Huyền</v>
          </cell>
          <cell r="D43" t="str">
            <v>My</v>
          </cell>
          <cell r="F43" t="str">
            <v>02/12/1999</v>
          </cell>
          <cell r="G43" t="str">
            <v>Thái Nguyên</v>
          </cell>
        </row>
        <row r="44">
          <cell r="B44" t="str">
            <v>1705CTHA036</v>
          </cell>
          <cell r="C44" t="str">
            <v>Hà Trung</v>
          </cell>
          <cell r="D44" t="str">
            <v>Nam</v>
          </cell>
          <cell r="F44" t="str">
            <v>22/10/1998</v>
          </cell>
          <cell r="G44" t="str">
            <v>Thái Nguyên</v>
          </cell>
        </row>
        <row r="45">
          <cell r="B45" t="str">
            <v>1705CTHA037</v>
          </cell>
          <cell r="C45" t="str">
            <v>Phí Thị</v>
          </cell>
          <cell r="D45" t="str">
            <v>Nga</v>
          </cell>
          <cell r="F45" t="str">
            <v>14/04/1999</v>
          </cell>
          <cell r="G45" t="str">
            <v>Hà Tây</v>
          </cell>
        </row>
        <row r="46">
          <cell r="B46" t="str">
            <v>1705CTHA038</v>
          </cell>
          <cell r="C46" t="str">
            <v>Phạm Thị Thảo</v>
          </cell>
          <cell r="D46" t="str">
            <v>Ngân</v>
          </cell>
          <cell r="F46" t="str">
            <v>10/09/1999</v>
          </cell>
          <cell r="G46" t="str">
            <v>Tp. Hồ Chí Minh</v>
          </cell>
        </row>
        <row r="47">
          <cell r="B47" t="str">
            <v>1705CTHA039</v>
          </cell>
          <cell r="C47" t="str">
            <v>Lê Quý</v>
          </cell>
          <cell r="D47" t="str">
            <v>Nghĩa</v>
          </cell>
          <cell r="F47" t="str">
            <v>01/12/1999</v>
          </cell>
          <cell r="G47" t="str">
            <v>Thanh Hóa</v>
          </cell>
        </row>
        <row r="48">
          <cell r="B48" t="str">
            <v>1705CTHA040</v>
          </cell>
          <cell r="C48" t="str">
            <v>Lê Thị</v>
          </cell>
          <cell r="D48" t="str">
            <v>Ngọc</v>
          </cell>
          <cell r="F48" t="str">
            <v>25/01/1999</v>
          </cell>
          <cell r="G48" t="str">
            <v>Thanh Hóa</v>
          </cell>
        </row>
        <row r="49">
          <cell r="B49" t="str">
            <v>1705CTHA041</v>
          </cell>
          <cell r="C49" t="str">
            <v>Phạm Quân</v>
          </cell>
          <cell r="D49" t="str">
            <v>Nhu</v>
          </cell>
          <cell r="F49" t="str">
            <v>21/01/1999</v>
          </cell>
          <cell r="G49" t="str">
            <v>Nam Định</v>
          </cell>
        </row>
        <row r="50">
          <cell r="B50" t="str">
            <v>1705CTHA042</v>
          </cell>
          <cell r="C50" t="str">
            <v>Nguyễn Trang</v>
          </cell>
          <cell r="D50" t="str">
            <v>Nhung</v>
          </cell>
          <cell r="F50" t="str">
            <v>25/12/1999</v>
          </cell>
          <cell r="G50" t="str">
            <v>Hà Tây</v>
          </cell>
        </row>
        <row r="51">
          <cell r="B51" t="str">
            <v>1705CTHA043</v>
          </cell>
          <cell r="C51" t="str">
            <v>Trần Thị Tố</v>
          </cell>
          <cell r="D51" t="str">
            <v>Như</v>
          </cell>
          <cell r="F51" t="str">
            <v>02/01/1999</v>
          </cell>
          <cell r="G51" t="str">
            <v>Hà Tĩnh</v>
          </cell>
        </row>
        <row r="52">
          <cell r="B52" t="str">
            <v>1705CTHA044</v>
          </cell>
          <cell r="C52" t="str">
            <v>Trần Ngọc</v>
          </cell>
          <cell r="D52" t="str">
            <v>Oanh</v>
          </cell>
          <cell r="F52" t="str">
            <v>30/08/1999</v>
          </cell>
          <cell r="G52" t="str">
            <v>Hà Nội</v>
          </cell>
        </row>
        <row r="53">
          <cell r="B53" t="str">
            <v>1705CTHA045</v>
          </cell>
          <cell r="C53" t="str">
            <v>Đào Nguyên</v>
          </cell>
          <cell r="D53" t="str">
            <v>Phú</v>
          </cell>
          <cell r="F53" t="str">
            <v>21/11/1999</v>
          </cell>
          <cell r="G53" t="str">
            <v>Thái Nguyên</v>
          </cell>
        </row>
        <row r="54">
          <cell r="B54" t="str">
            <v>1705CTHA046</v>
          </cell>
          <cell r="C54" t="str">
            <v>Nguyễn Minh</v>
          </cell>
          <cell r="D54" t="str">
            <v>Phúc</v>
          </cell>
          <cell r="F54" t="str">
            <v>04/12/1999</v>
          </cell>
          <cell r="G54" t="str">
            <v>Hà Nội</v>
          </cell>
        </row>
        <row r="55">
          <cell r="B55" t="str">
            <v>1705CTHA047</v>
          </cell>
          <cell r="C55" t="str">
            <v>Nguyễn Trường</v>
          </cell>
          <cell r="D55" t="str">
            <v>Phước</v>
          </cell>
          <cell r="F55" t="str">
            <v>03/09/1999</v>
          </cell>
          <cell r="G55" t="str">
            <v>Hà Nội</v>
          </cell>
        </row>
        <row r="56">
          <cell r="B56" t="str">
            <v>1705CTHA048</v>
          </cell>
          <cell r="C56" t="str">
            <v>Pờ Chuý</v>
          </cell>
          <cell r="D56" t="str">
            <v>Pớ</v>
          </cell>
          <cell r="F56" t="str">
            <v>20/07/1999</v>
          </cell>
          <cell r="G56" t="str">
            <v>Lai Châu</v>
          </cell>
        </row>
        <row r="57">
          <cell r="B57" t="str">
            <v>1705CTHA049</v>
          </cell>
          <cell r="C57" t="str">
            <v>Lê Đức</v>
          </cell>
          <cell r="D57" t="str">
            <v>Quang</v>
          </cell>
          <cell r="F57" t="str">
            <v>06/09/1999</v>
          </cell>
          <cell r="G57" t="str">
            <v>Bắc Ninh</v>
          </cell>
        </row>
        <row r="58">
          <cell r="B58" t="str">
            <v>1705CTHA050</v>
          </cell>
          <cell r="C58" t="str">
            <v>Nguyễn Thị Diễm</v>
          </cell>
          <cell r="D58" t="str">
            <v>Quỳnh</v>
          </cell>
          <cell r="F58" t="str">
            <v>06/02/1999</v>
          </cell>
          <cell r="G58" t="str">
            <v>Hà Tây</v>
          </cell>
        </row>
        <row r="59">
          <cell r="B59" t="str">
            <v>1705CTHA051</v>
          </cell>
          <cell r="C59" t="str">
            <v>Bạch Phạm Anh</v>
          </cell>
          <cell r="D59" t="str">
            <v>Quân</v>
          </cell>
          <cell r="F59" t="str">
            <v>13/12/1999</v>
          </cell>
          <cell r="G59" t="str">
            <v>Hà Nội</v>
          </cell>
        </row>
        <row r="60">
          <cell r="B60" t="str">
            <v>1705CTHA052</v>
          </cell>
          <cell r="C60" t="str">
            <v>Nguyễn Văn</v>
          </cell>
          <cell r="D60" t="str">
            <v>Sang</v>
          </cell>
          <cell r="F60" t="str">
            <v>05/04/1999</v>
          </cell>
          <cell r="G60" t="str">
            <v>Hà Tây</v>
          </cell>
        </row>
        <row r="61">
          <cell r="B61" t="str">
            <v>1705CTHA053</v>
          </cell>
          <cell r="C61" t="str">
            <v>Vũ Đức</v>
          </cell>
          <cell r="D61" t="str">
            <v>Sơn</v>
          </cell>
          <cell r="F61" t="str">
            <v>12/04/1999</v>
          </cell>
          <cell r="G61" t="str">
            <v>Lạng Sơn</v>
          </cell>
        </row>
        <row r="62">
          <cell r="B62" t="str">
            <v>1705CTHA054</v>
          </cell>
          <cell r="C62" t="str">
            <v>Nguyễn Thị Phương</v>
          </cell>
          <cell r="D62" t="str">
            <v>Thảo</v>
          </cell>
          <cell r="F62" t="str">
            <v>30/01/1999</v>
          </cell>
          <cell r="G62" t="str">
            <v>Hà Nội</v>
          </cell>
        </row>
        <row r="63">
          <cell r="B63" t="str">
            <v>1705CTHA055</v>
          </cell>
          <cell r="C63" t="str">
            <v>Phạm Đức</v>
          </cell>
          <cell r="D63" t="str">
            <v>Thắng</v>
          </cell>
          <cell r="F63" t="str">
            <v>26/10/1998</v>
          </cell>
          <cell r="G63" t="str">
            <v>Hà Tây </v>
          </cell>
        </row>
        <row r="64">
          <cell r="B64" t="str">
            <v>1705CTHA056</v>
          </cell>
          <cell r="C64" t="str">
            <v>Chu Triệu Thị</v>
          </cell>
          <cell r="D64" t="str">
            <v>Thơm</v>
          </cell>
          <cell r="F64" t="str">
            <v>11/06/1999</v>
          </cell>
          <cell r="G64" t="str">
            <v>Cao Bằng</v>
          </cell>
        </row>
        <row r="65">
          <cell r="B65" t="str">
            <v>1705CTHA057</v>
          </cell>
          <cell r="C65" t="str">
            <v>Trịnh Minh</v>
          </cell>
          <cell r="D65" t="str">
            <v>Thu</v>
          </cell>
          <cell r="F65" t="str">
            <v>06/09/1999</v>
          </cell>
          <cell r="G65" t="str">
            <v>Tuyên Quang</v>
          </cell>
        </row>
        <row r="66">
          <cell r="B66" t="str">
            <v>1705CTHA058</v>
          </cell>
          <cell r="C66" t="str">
            <v>Nguyễn Thị Minh</v>
          </cell>
          <cell r="D66" t="str">
            <v>Thuý</v>
          </cell>
          <cell r="F66" t="str">
            <v>24/08/1999</v>
          </cell>
          <cell r="G66" t="str">
            <v>Bắc Giang</v>
          </cell>
        </row>
        <row r="67">
          <cell r="B67" t="str">
            <v>1705CTHA059</v>
          </cell>
          <cell r="C67" t="str">
            <v>Hoàng Đình</v>
          </cell>
          <cell r="D67" t="str">
            <v>Toàn</v>
          </cell>
          <cell r="F67" t="str">
            <v>17/04/1999</v>
          </cell>
          <cell r="G67" t="str">
            <v>Hòa Bình</v>
          </cell>
        </row>
        <row r="68">
          <cell r="B68" t="str">
            <v>1705CTHA060</v>
          </cell>
          <cell r="C68" t="str">
            <v>Vũ Minh</v>
          </cell>
          <cell r="D68" t="str">
            <v>Tuấn</v>
          </cell>
          <cell r="F68" t="str">
            <v>08/05/1999</v>
          </cell>
          <cell r="G68" t="str">
            <v>Thanh Hóa</v>
          </cell>
        </row>
        <row r="69">
          <cell r="B69" t="str">
            <v>1705CTHA061</v>
          </cell>
          <cell r="C69" t="str">
            <v>Mai Thị Huyền</v>
          </cell>
          <cell r="D69" t="str">
            <v>Trang</v>
          </cell>
          <cell r="F69" t="str">
            <v>19/08/1998</v>
          </cell>
          <cell r="G69" t="str">
            <v>Ninh Bình</v>
          </cell>
        </row>
        <row r="70">
          <cell r="B70" t="str">
            <v>1705CTHA062</v>
          </cell>
          <cell r="C70" t="str">
            <v>Triệu Thuý</v>
          </cell>
          <cell r="D70" t="str">
            <v>Trang</v>
          </cell>
          <cell r="F70" t="str">
            <v>29/01/1999</v>
          </cell>
          <cell r="G70" t="str">
            <v>Hà Giang</v>
          </cell>
        </row>
        <row r="71">
          <cell r="B71" t="str">
            <v>1705CTHA063</v>
          </cell>
          <cell r="C71" t="str">
            <v>Nguyễn Hải</v>
          </cell>
          <cell r="D71" t="str">
            <v>Triều</v>
          </cell>
          <cell r="F71" t="str">
            <v>28/01/1999</v>
          </cell>
          <cell r="G71" t="str">
            <v>Hải Phòng</v>
          </cell>
        </row>
        <row r="72">
          <cell r="B72" t="str">
            <v>1705CTHA064</v>
          </cell>
          <cell r="C72" t="str">
            <v>Vũ Đức</v>
          </cell>
          <cell r="D72" t="str">
            <v>Trung</v>
          </cell>
          <cell r="F72" t="str">
            <v>31/03/1999</v>
          </cell>
          <cell r="G72" t="str">
            <v>Hà Nội</v>
          </cell>
        </row>
        <row r="73">
          <cell r="B73" t="str">
            <v>1705CTHA065</v>
          </cell>
          <cell r="C73" t="str">
            <v>Trần Danh</v>
          </cell>
          <cell r="D73" t="str">
            <v>Tường</v>
          </cell>
          <cell r="F73" t="str">
            <v>07/06/1997</v>
          </cell>
          <cell r="G73" t="str">
            <v>Tiền Giang</v>
          </cell>
        </row>
        <row r="74">
          <cell r="B74" t="str">
            <v>1705CTHA066</v>
          </cell>
          <cell r="C74" t="str">
            <v>Bùi Thu</v>
          </cell>
          <cell r="D74" t="str">
            <v>Uyên</v>
          </cell>
          <cell r="F74" t="str">
            <v>05/07/1998</v>
          </cell>
          <cell r="G74" t="str">
            <v>Hòa Bình</v>
          </cell>
        </row>
        <row r="75">
          <cell r="B75" t="str">
            <v>1705CTHA067</v>
          </cell>
          <cell r="C75" t="str">
            <v>Tạ Thu</v>
          </cell>
          <cell r="D75" t="str">
            <v>Uyên</v>
          </cell>
          <cell r="F75" t="str">
            <v>06/07/1999</v>
          </cell>
          <cell r="G75" t="str">
            <v>Sơn La</v>
          </cell>
        </row>
        <row r="76">
          <cell r="B76" t="str">
            <v>1705CTHA068</v>
          </cell>
          <cell r="C76" t="str">
            <v>Đào Thị Tú</v>
          </cell>
          <cell r="D76" t="str">
            <v>Văn</v>
          </cell>
          <cell r="F76" t="str">
            <v>04/05/1999</v>
          </cell>
          <cell r="G76" t="str">
            <v>Hà Tây</v>
          </cell>
        </row>
        <row r="77">
          <cell r="B77" t="str">
            <v>1705CTHA069</v>
          </cell>
          <cell r="C77" t="str">
            <v>Bùi Đức</v>
          </cell>
          <cell r="D77" t="str">
            <v>Việt</v>
          </cell>
          <cell r="F77" t="str">
            <v>16/01/1999</v>
          </cell>
          <cell r="G77" t="str">
            <v>Hà Nội</v>
          </cell>
        </row>
        <row r="78">
          <cell r="B78" t="str">
            <v>1705CTHB001</v>
          </cell>
          <cell r="C78" t="str">
            <v>Phạm Quang</v>
          </cell>
          <cell r="D78" t="str">
            <v>An</v>
          </cell>
          <cell r="F78" t="str">
            <v>22/12/1999</v>
          </cell>
          <cell r="G78" t="str">
            <v>Quảng Ninh</v>
          </cell>
        </row>
        <row r="79">
          <cell r="B79" t="str">
            <v>1705CTHB002</v>
          </cell>
          <cell r="C79" t="str">
            <v>Nguyễn Tuấn</v>
          </cell>
          <cell r="D79" t="str">
            <v>Anh</v>
          </cell>
          <cell r="F79" t="str">
            <v>30/06/1999</v>
          </cell>
          <cell r="G79" t="str">
            <v>Hà Nội</v>
          </cell>
        </row>
        <row r="80">
          <cell r="B80" t="str">
            <v>1705CTHB003</v>
          </cell>
          <cell r="C80" t="str">
            <v>Lê Xuân</v>
          </cell>
          <cell r="D80" t="str">
            <v>Biên</v>
          </cell>
          <cell r="F80" t="str">
            <v>19/06/1999</v>
          </cell>
          <cell r="G80" t="str">
            <v>Lai Châu</v>
          </cell>
        </row>
        <row r="81">
          <cell r="B81" t="str">
            <v>1705CTHB004</v>
          </cell>
          <cell r="C81" t="str">
            <v>Lèo Văn </v>
          </cell>
          <cell r="D81" t="str">
            <v>Bình</v>
          </cell>
          <cell r="F81" t="str">
            <v>08/08/1997</v>
          </cell>
          <cell r="G81" t="str">
            <v>Sơn La</v>
          </cell>
        </row>
        <row r="82">
          <cell r="B82" t="str">
            <v>1705CTHB005</v>
          </cell>
          <cell r="C82" t="str">
            <v>Bùi Linh</v>
          </cell>
          <cell r="D82" t="str">
            <v>Chi</v>
          </cell>
          <cell r="F82" t="str">
            <v>13/08/1999</v>
          </cell>
          <cell r="G82" t="str">
            <v>Hòa Bình</v>
          </cell>
        </row>
        <row r="83">
          <cell r="B83" t="str">
            <v>1705CTHB006</v>
          </cell>
          <cell r="C83" t="str">
            <v>Nguyễn Duy</v>
          </cell>
          <cell r="D83" t="str">
            <v>Công</v>
          </cell>
          <cell r="F83" t="str">
            <v>18/09/1999</v>
          </cell>
          <cell r="G83" t="str">
            <v>Hưng Yên</v>
          </cell>
        </row>
        <row r="84">
          <cell r="B84" t="str">
            <v>1705CTHB007</v>
          </cell>
          <cell r="C84" t="str">
            <v>Lê Thị Phương</v>
          </cell>
          <cell r="D84" t="str">
            <v>Dung</v>
          </cell>
          <cell r="F84" t="str">
            <v>08/12/1999</v>
          </cell>
          <cell r="G84" t="str">
            <v>Vĩnh Phúc</v>
          </cell>
        </row>
        <row r="85">
          <cell r="B85" t="str">
            <v>1705CTHB008</v>
          </cell>
          <cell r="C85" t="str">
            <v>Nguyễn Tiến</v>
          </cell>
          <cell r="D85" t="str">
            <v>Dũng</v>
          </cell>
          <cell r="F85" t="str">
            <v>10/08/1999</v>
          </cell>
          <cell r="G85" t="str">
            <v>Hà Tây</v>
          </cell>
        </row>
        <row r="86">
          <cell r="B86" t="str">
            <v>1705CTHB009</v>
          </cell>
          <cell r="C86" t="str">
            <v>Đàm Hải</v>
          </cell>
          <cell r="D86" t="str">
            <v>Đăng</v>
          </cell>
          <cell r="F86" t="str">
            <v>24/08/1999</v>
          </cell>
          <cell r="G86" t="str">
            <v>Thái Bình</v>
          </cell>
        </row>
        <row r="87">
          <cell r="B87" t="str">
            <v>1705CTHB010</v>
          </cell>
          <cell r="C87" t="str">
            <v>Phùng Đình</v>
          </cell>
          <cell r="D87" t="str">
            <v>Đức</v>
          </cell>
          <cell r="F87" t="str">
            <v>19/03/1999</v>
          </cell>
          <cell r="G87" t="str">
            <v>Thanh Hóa</v>
          </cell>
        </row>
        <row r="88">
          <cell r="B88" t="str">
            <v>1705CTHB011</v>
          </cell>
          <cell r="C88" t="str">
            <v>Đỗ Mạnh</v>
          </cell>
          <cell r="D88" t="str">
            <v>Gia</v>
          </cell>
          <cell r="F88" t="str">
            <v>27/08/1995</v>
          </cell>
          <cell r="G88" t="str">
            <v>Hà Nội</v>
          </cell>
        </row>
        <row r="89">
          <cell r="B89" t="str">
            <v>1705CTHB012</v>
          </cell>
          <cell r="C89" t="str">
            <v>Lê Trúc</v>
          </cell>
          <cell r="D89" t="str">
            <v>Giang</v>
          </cell>
          <cell r="F89" t="str">
            <v>31/08/1999</v>
          </cell>
          <cell r="G89" t="str">
            <v>Phú Yên </v>
          </cell>
        </row>
        <row r="90">
          <cell r="B90" t="str">
            <v>1705CTHB013</v>
          </cell>
          <cell r="C90" t="str">
            <v>Trần Quỳnh</v>
          </cell>
          <cell r="D90" t="str">
            <v>Giao</v>
          </cell>
          <cell r="F90" t="str">
            <v>30/10/1999</v>
          </cell>
          <cell r="G90" t="str">
            <v>Đắk Lắk</v>
          </cell>
        </row>
        <row r="91">
          <cell r="B91" t="str">
            <v>1705CTHB014</v>
          </cell>
          <cell r="C91" t="str">
            <v>Đinh Thị Hoàng</v>
          </cell>
          <cell r="D91" t="str">
            <v>Hà</v>
          </cell>
          <cell r="F91" t="str">
            <v>31/05/1999</v>
          </cell>
          <cell r="G91" t="str">
            <v>Đồng Nai</v>
          </cell>
        </row>
        <row r="92">
          <cell r="B92" t="str">
            <v>1705CTHB015</v>
          </cell>
          <cell r="C92" t="str">
            <v>Trần Nhật</v>
          </cell>
          <cell r="D92" t="str">
            <v>Hà</v>
          </cell>
          <cell r="F92" t="str">
            <v>06/07/1999</v>
          </cell>
          <cell r="G92" t="str">
            <v>Hà Tây</v>
          </cell>
        </row>
        <row r="93">
          <cell r="B93" t="str">
            <v>1705CTHB016</v>
          </cell>
          <cell r="C93" t="str">
            <v>Hồ Văn</v>
          </cell>
          <cell r="D93" t="str">
            <v>Hải</v>
          </cell>
          <cell r="F93" t="str">
            <v>23/01/1999</v>
          </cell>
          <cell r="G93" t="str">
            <v>Lào Cai</v>
          </cell>
        </row>
        <row r="94">
          <cell r="B94" t="str">
            <v>1705CTHB017</v>
          </cell>
          <cell r="C94" t="str">
            <v>Đào Thị</v>
          </cell>
          <cell r="D94" t="str">
            <v>Hằng</v>
          </cell>
          <cell r="F94" t="str">
            <v>30/09/1999</v>
          </cell>
          <cell r="G94" t="str">
            <v>Thái Bình</v>
          </cell>
        </row>
        <row r="95">
          <cell r="B95" t="str">
            <v>1705CTHB018</v>
          </cell>
          <cell r="C95" t="str">
            <v>Nguyễn Minh</v>
          </cell>
          <cell r="D95" t="str">
            <v>Hằng</v>
          </cell>
          <cell r="F95" t="str">
            <v>25/12/1999</v>
          </cell>
          <cell r="G95" t="str">
            <v>Hà Tây</v>
          </cell>
        </row>
        <row r="96">
          <cell r="B96" t="str">
            <v>1705CTHB019</v>
          </cell>
          <cell r="C96" t="str">
            <v>Chu Thị Hải</v>
          </cell>
          <cell r="D96" t="str">
            <v>Hiền</v>
          </cell>
          <cell r="F96" t="str">
            <v>22/07/1999</v>
          </cell>
          <cell r="G96" t="str">
            <v>Hà Tây</v>
          </cell>
        </row>
        <row r="97">
          <cell r="B97" t="str">
            <v>1705CTHB020</v>
          </cell>
          <cell r="C97" t="str">
            <v>Kiều Thị</v>
          </cell>
          <cell r="D97" t="str">
            <v>Hiền</v>
          </cell>
          <cell r="F97" t="str">
            <v>16/10/1999</v>
          </cell>
          <cell r="G97" t="str">
            <v>Hà Nội</v>
          </cell>
        </row>
        <row r="98">
          <cell r="B98" t="str">
            <v>1705CTHB021</v>
          </cell>
          <cell r="C98" t="str">
            <v>Vũ Thị Thu</v>
          </cell>
          <cell r="D98" t="str">
            <v>Hiền</v>
          </cell>
          <cell r="F98" t="str">
            <v>28/12/1999</v>
          </cell>
          <cell r="G98" t="str">
            <v>Thái Bình</v>
          </cell>
        </row>
        <row r="99">
          <cell r="B99" t="str">
            <v>1705CTHB022</v>
          </cell>
          <cell r="C99" t="str">
            <v>Trương Thị</v>
          </cell>
          <cell r="D99" t="str">
            <v>Hoa</v>
          </cell>
          <cell r="F99" t="str">
            <v>24/05/1999</v>
          </cell>
          <cell r="G99" t="str">
            <v>Thanh Hóa</v>
          </cell>
        </row>
        <row r="100">
          <cell r="B100" t="str">
            <v>1705CTHB023</v>
          </cell>
          <cell r="C100" t="str">
            <v>Lương Văn</v>
          </cell>
          <cell r="D100" t="str">
            <v>Hoàng</v>
          </cell>
          <cell r="F100" t="str">
            <v>09/04/1999</v>
          </cell>
          <cell r="G100" t="str">
            <v>Lạng Sơn</v>
          </cell>
        </row>
        <row r="101">
          <cell r="B101" t="str">
            <v>1705CTHB024</v>
          </cell>
          <cell r="C101" t="str">
            <v>Vũ Việt</v>
          </cell>
          <cell r="D101" t="str">
            <v>Hoàng</v>
          </cell>
          <cell r="F101" t="str">
            <v>13/12/1999</v>
          </cell>
          <cell r="G101" t="str">
            <v>Thái Nguyên</v>
          </cell>
        </row>
        <row r="102">
          <cell r="B102" t="str">
            <v>1705CTHB025</v>
          </cell>
          <cell r="C102" t="str">
            <v>Hoàng Thị</v>
          </cell>
          <cell r="D102" t="str">
            <v>Huệ</v>
          </cell>
          <cell r="F102" t="str">
            <v>27/02/1999</v>
          </cell>
          <cell r="G102" t="str">
            <v>Hà Nam</v>
          </cell>
        </row>
        <row r="103">
          <cell r="B103" t="str">
            <v>1705CTHB026</v>
          </cell>
          <cell r="C103" t="str">
            <v>Đỗ Quốc</v>
          </cell>
          <cell r="D103" t="str">
            <v>Huy</v>
          </cell>
          <cell r="F103" t="str">
            <v>31/08/1998</v>
          </cell>
          <cell r="G103" t="str">
            <v>Hà Nội</v>
          </cell>
        </row>
        <row r="104">
          <cell r="B104" t="str">
            <v>1705CTHB027</v>
          </cell>
          <cell r="C104" t="str">
            <v>Nguyễn Khánh</v>
          </cell>
          <cell r="D104" t="str">
            <v>Huyền</v>
          </cell>
          <cell r="F104" t="str">
            <v>17/12/1999</v>
          </cell>
          <cell r="G104" t="str">
            <v>Nam Định</v>
          </cell>
        </row>
        <row r="105">
          <cell r="B105" t="str">
            <v>1705CTHB028</v>
          </cell>
          <cell r="C105" t="str">
            <v>Trịnh Nguyễn Ngọc</v>
          </cell>
          <cell r="D105" t="str">
            <v>Huyền</v>
          </cell>
          <cell r="F105" t="str">
            <v>19/01/1999</v>
          </cell>
          <cell r="G105" t="str">
            <v>Thanh Hóa</v>
          </cell>
        </row>
        <row r="106">
          <cell r="B106" t="str">
            <v>1705CTHB029</v>
          </cell>
          <cell r="C106" t="str">
            <v>Phạm Thị Thu</v>
          </cell>
          <cell r="D106" t="str">
            <v>Hương</v>
          </cell>
          <cell r="F106" t="str">
            <v>08/12/1999</v>
          </cell>
          <cell r="G106" t="str">
            <v>Ninh Bình</v>
          </cell>
        </row>
        <row r="107">
          <cell r="B107" t="str">
            <v>1705CTHB030</v>
          </cell>
          <cell r="C107" t="str">
            <v>Chảo Thị</v>
          </cell>
          <cell r="D107" t="str">
            <v>Lai</v>
          </cell>
          <cell r="F107" t="str">
            <v>12/10/1999</v>
          </cell>
          <cell r="G107" t="str">
            <v>Lai Châu</v>
          </cell>
        </row>
        <row r="108">
          <cell r="B108" t="str">
            <v>1705CTHB031</v>
          </cell>
          <cell r="C108" t="str">
            <v>Bùi Thị Phương</v>
          </cell>
          <cell r="D108" t="str">
            <v>Linh</v>
          </cell>
          <cell r="F108" t="str">
            <v>15/10/1999</v>
          </cell>
          <cell r="G108" t="str">
            <v>Hòa Bình</v>
          </cell>
        </row>
        <row r="109">
          <cell r="B109" t="str">
            <v>1705CTHB032</v>
          </cell>
          <cell r="C109" t="str">
            <v>Đinh Thị Diệu</v>
          </cell>
          <cell r="D109" t="str">
            <v>Linh</v>
          </cell>
          <cell r="F109" t="str">
            <v>08/07/1999</v>
          </cell>
          <cell r="G109" t="str">
            <v>Bắc Ninh</v>
          </cell>
        </row>
        <row r="110">
          <cell r="B110" t="str">
            <v>1705CTHB033</v>
          </cell>
          <cell r="C110" t="str">
            <v>Nguyễn Thuỳ</v>
          </cell>
          <cell r="D110" t="str">
            <v>Linh</v>
          </cell>
          <cell r="F110" t="str">
            <v>09/01/1999</v>
          </cell>
          <cell r="G110" t="str">
            <v>Bắc Giang</v>
          </cell>
        </row>
        <row r="111">
          <cell r="B111" t="str">
            <v>1705CTHB034</v>
          </cell>
          <cell r="C111" t="str">
            <v>Lê Hoàng</v>
          </cell>
          <cell r="D111" t="str">
            <v>Long</v>
          </cell>
          <cell r="F111" t="str">
            <v>06/04/1999</v>
          </cell>
          <cell r="G111" t="str">
            <v>Vĩnh Phúc</v>
          </cell>
        </row>
        <row r="112">
          <cell r="B112" t="str">
            <v>1705CTHB035</v>
          </cell>
          <cell r="C112" t="str">
            <v>Nguyễn Văn Minh</v>
          </cell>
          <cell r="D112" t="str">
            <v>Lợi</v>
          </cell>
          <cell r="F112" t="str">
            <v>06/03/1999</v>
          </cell>
          <cell r="G112" t="str">
            <v>Thanh Hóa</v>
          </cell>
        </row>
        <row r="113">
          <cell r="B113" t="str">
            <v>1705CTHB036</v>
          </cell>
          <cell r="C113" t="str">
            <v>Trần Thị Khánh</v>
          </cell>
          <cell r="D113" t="str">
            <v>Mai</v>
          </cell>
          <cell r="F113" t="str">
            <v>02/09/1999</v>
          </cell>
          <cell r="G113" t="str">
            <v>Phú Thọ</v>
          </cell>
        </row>
        <row r="114">
          <cell r="B114" t="str">
            <v>1705CTHB037</v>
          </cell>
          <cell r="C114" t="str">
            <v>Nguyễn Quang</v>
          </cell>
          <cell r="D114" t="str">
            <v>Minh</v>
          </cell>
          <cell r="F114" t="str">
            <v>27/10/1998</v>
          </cell>
          <cell r="G114" t="str">
            <v>Lạng Sơn</v>
          </cell>
        </row>
        <row r="115">
          <cell r="B115" t="str">
            <v>1705CTHB038</v>
          </cell>
          <cell r="C115" t="str">
            <v>Hà Thị Trà</v>
          </cell>
          <cell r="D115" t="str">
            <v>My</v>
          </cell>
          <cell r="F115" t="str">
            <v>19/11/1999</v>
          </cell>
          <cell r="G115" t="str">
            <v>Thanh Hóa</v>
          </cell>
        </row>
        <row r="116">
          <cell r="B116" t="str">
            <v>1705CTHB039</v>
          </cell>
          <cell r="C116" t="str">
            <v>Nguyễn Trà</v>
          </cell>
          <cell r="D116" t="str">
            <v>My</v>
          </cell>
          <cell r="F116" t="str">
            <v>21/11/1999</v>
          </cell>
          <cell r="G116" t="str">
            <v>Hà Tây</v>
          </cell>
        </row>
        <row r="117">
          <cell r="B117" t="str">
            <v>1705CTHB040</v>
          </cell>
          <cell r="C117" t="str">
            <v>Đặng Phương</v>
          </cell>
          <cell r="D117" t="str">
            <v>Nam</v>
          </cell>
          <cell r="F117" t="str">
            <v>19/07/1998</v>
          </cell>
          <cell r="G117" t="str">
            <v>Cao Bằng</v>
          </cell>
        </row>
        <row r="118">
          <cell r="B118" t="str">
            <v>1705CTHB041</v>
          </cell>
          <cell r="C118" t="str">
            <v>Mã Trung</v>
          </cell>
          <cell r="D118" t="str">
            <v>Nam</v>
          </cell>
          <cell r="F118" t="str">
            <v>23/11/1999</v>
          </cell>
          <cell r="G118" t="str">
            <v>Hà Nam</v>
          </cell>
        </row>
        <row r="119">
          <cell r="B119" t="str">
            <v>1705CTHB042</v>
          </cell>
          <cell r="C119" t="str">
            <v>Nguyễn Tuệ</v>
          </cell>
          <cell r="D119" t="str">
            <v>Ngân</v>
          </cell>
          <cell r="F119" t="str">
            <v>28/07/1999</v>
          </cell>
          <cell r="G119" t="str">
            <v>Quang Ninh</v>
          </cell>
        </row>
        <row r="120">
          <cell r="B120" t="str">
            <v>1705CTHB043</v>
          </cell>
          <cell r="C120" t="str">
            <v>Đào Minh</v>
          </cell>
          <cell r="D120" t="str">
            <v>Nghĩa</v>
          </cell>
          <cell r="F120" t="str">
            <v>14/09/1999</v>
          </cell>
          <cell r="G120" t="str">
            <v>Hải Phòng</v>
          </cell>
        </row>
        <row r="121">
          <cell r="B121" t="str">
            <v>1705CTHB044</v>
          </cell>
          <cell r="C121" t="str">
            <v>Lưu Hồng</v>
          </cell>
          <cell r="D121" t="str">
            <v>Nghĩa</v>
          </cell>
          <cell r="F121" t="str">
            <v>21/04/1999</v>
          </cell>
          <cell r="G121" t="str">
            <v>Bắc Giang</v>
          </cell>
        </row>
        <row r="122">
          <cell r="B122" t="str">
            <v>1705CTHB045</v>
          </cell>
          <cell r="C122" t="str">
            <v>Đỗ Thị Hồng</v>
          </cell>
          <cell r="D122" t="str">
            <v>Nhung</v>
          </cell>
          <cell r="F122" t="str">
            <v>08/10/1999</v>
          </cell>
          <cell r="G122" t="str">
            <v>Hà Tây</v>
          </cell>
        </row>
        <row r="123">
          <cell r="B123" t="str">
            <v>1705CTHB046</v>
          </cell>
          <cell r="C123" t="str">
            <v>Trần Trang</v>
          </cell>
          <cell r="D123" t="str">
            <v>Nhung</v>
          </cell>
          <cell r="F123" t="str">
            <v>25/10/1999</v>
          </cell>
          <cell r="G123" t="str">
            <v>Hà nội</v>
          </cell>
        </row>
        <row r="124">
          <cell r="B124" t="str">
            <v>1705CTHB047</v>
          </cell>
          <cell r="C124" t="str">
            <v>Triệu Thị Kim</v>
          </cell>
          <cell r="D124" t="str">
            <v>Oanh</v>
          </cell>
          <cell r="F124" t="str">
            <v>12/05/1999</v>
          </cell>
          <cell r="G124" t="str">
            <v>Cao Bằng</v>
          </cell>
        </row>
        <row r="125">
          <cell r="B125" t="str">
            <v>1705CTHB048</v>
          </cell>
          <cell r="C125" t="str">
            <v>Đoàn Hoàng</v>
          </cell>
          <cell r="D125" t="str">
            <v>Phúc</v>
          </cell>
          <cell r="F125" t="str">
            <v>21/07/1999</v>
          </cell>
          <cell r="G125" t="str">
            <v>Hải Dương</v>
          </cell>
        </row>
        <row r="126">
          <cell r="B126" t="str">
            <v>1705CTHB049</v>
          </cell>
          <cell r="C126" t="str">
            <v>Nguyễn Văn</v>
          </cell>
          <cell r="D126" t="str">
            <v>Phúc</v>
          </cell>
          <cell r="F126" t="str">
            <v>18/09/1999</v>
          </cell>
          <cell r="G126" t="str">
            <v>Tuyên Quang</v>
          </cell>
        </row>
        <row r="127">
          <cell r="B127" t="str">
            <v>1705CTHB050</v>
          </cell>
          <cell r="C127" t="str">
            <v>Hoàng Minh</v>
          </cell>
          <cell r="D127" t="str">
            <v>Quang</v>
          </cell>
          <cell r="F127" t="str">
            <v>09/01/1999</v>
          </cell>
          <cell r="G127" t="str">
            <v>Lạng Sơn</v>
          </cell>
        </row>
        <row r="128">
          <cell r="B128" t="str">
            <v>1705CTHB051</v>
          </cell>
          <cell r="C128" t="str">
            <v>Vũ Minh</v>
          </cell>
          <cell r="D128" t="str">
            <v>Quang</v>
          </cell>
          <cell r="F128" t="str">
            <v>12/05/1999</v>
          </cell>
          <cell r="G128" t="str">
            <v>Nam Định</v>
          </cell>
        </row>
        <row r="129">
          <cell r="B129" t="str">
            <v>1705CTHB052</v>
          </cell>
          <cell r="C129" t="str">
            <v>Nông Văn</v>
          </cell>
          <cell r="D129" t="str">
            <v>Quyền</v>
          </cell>
          <cell r="F129" t="str">
            <v>20/09/1999</v>
          </cell>
          <cell r="G129" t="str">
            <v>Lào Cai</v>
          </cell>
        </row>
        <row r="130">
          <cell r="B130" t="str">
            <v>1705CTHB053</v>
          </cell>
          <cell r="C130" t="str">
            <v>Nguyễn Như </v>
          </cell>
          <cell r="D130" t="str">
            <v>Quỳnh</v>
          </cell>
          <cell r="F130" t="str">
            <v>08/03/1999</v>
          </cell>
          <cell r="G130" t="str">
            <v>Lai Châu</v>
          </cell>
        </row>
        <row r="131">
          <cell r="B131" t="str">
            <v>1705CTHB054</v>
          </cell>
          <cell r="C131" t="str">
            <v>Nguyễn Minh</v>
          </cell>
          <cell r="D131" t="str">
            <v>Sơn</v>
          </cell>
          <cell r="F131" t="str">
            <v>01/07/1999</v>
          </cell>
          <cell r="G131" t="str">
            <v>Nam Định</v>
          </cell>
        </row>
        <row r="132">
          <cell r="B132" t="str">
            <v>1705CTHB055</v>
          </cell>
          <cell r="C132" t="str">
            <v>Hà Thị</v>
          </cell>
          <cell r="D132" t="str">
            <v>Thanh</v>
          </cell>
          <cell r="F132" t="str">
            <v>27/04/1998</v>
          </cell>
          <cell r="G132" t="str">
            <v>Cao Bằng</v>
          </cell>
        </row>
        <row r="133">
          <cell r="B133" t="str">
            <v>1705CTHB056</v>
          </cell>
          <cell r="C133" t="str">
            <v>Nguyễn Minh</v>
          </cell>
          <cell r="D133" t="str">
            <v>Thắng</v>
          </cell>
          <cell r="F133" t="str">
            <v>13/04/1999</v>
          </cell>
          <cell r="G133" t="str">
            <v>Thái Nguyên</v>
          </cell>
        </row>
        <row r="134">
          <cell r="B134" t="str">
            <v>1705CTHB057</v>
          </cell>
          <cell r="C134" t="str">
            <v>Tô Duy</v>
          </cell>
          <cell r="D134" t="str">
            <v>Thịnh</v>
          </cell>
          <cell r="F134" t="str">
            <v>29/07/1999</v>
          </cell>
          <cell r="G134" t="str">
            <v>Hà Nội</v>
          </cell>
        </row>
        <row r="135">
          <cell r="B135" t="str">
            <v>1705CTHB058</v>
          </cell>
          <cell r="C135" t="str">
            <v>Nguyễn Thị</v>
          </cell>
          <cell r="D135" t="str">
            <v>Thu</v>
          </cell>
          <cell r="F135" t="str">
            <v>26/10/1999</v>
          </cell>
          <cell r="G135" t="str">
            <v>Hà Giang</v>
          </cell>
        </row>
        <row r="136">
          <cell r="B136" t="str">
            <v>1705CTHB059</v>
          </cell>
          <cell r="C136" t="str">
            <v>Trần Duy</v>
          </cell>
          <cell r="D136" t="str">
            <v>Thuần</v>
          </cell>
          <cell r="F136" t="str">
            <v>01/07/1999</v>
          </cell>
          <cell r="G136" t="str">
            <v>Hà Nội</v>
          </cell>
        </row>
        <row r="137">
          <cell r="B137" t="str">
            <v>1705CTHB060</v>
          </cell>
          <cell r="C137" t="str">
            <v>Nguyễn Thủy</v>
          </cell>
          <cell r="D137" t="str">
            <v>Tiên</v>
          </cell>
          <cell r="F137" t="str">
            <v>11/04/1999</v>
          </cell>
          <cell r="G137" t="str">
            <v>Phú Thọ</v>
          </cell>
        </row>
        <row r="138">
          <cell r="B138" t="str">
            <v>1705CTHB061</v>
          </cell>
          <cell r="C138" t="str">
            <v>Đoàn Quỳnh</v>
          </cell>
          <cell r="D138" t="str">
            <v>Trang</v>
          </cell>
          <cell r="F138" t="str">
            <v>04/11/1998</v>
          </cell>
          <cell r="G138" t="str">
            <v>Hà Nam</v>
          </cell>
        </row>
        <row r="139">
          <cell r="B139" t="str">
            <v>1705CTHB062</v>
          </cell>
          <cell r="C139" t="str">
            <v>Vũ Thị Thùy</v>
          </cell>
          <cell r="D139" t="str">
            <v>Trang</v>
          </cell>
          <cell r="F139" t="str">
            <v>14/03/1999</v>
          </cell>
          <cell r="G139" t="str">
            <v>Thanh Hóa</v>
          </cell>
        </row>
        <row r="140">
          <cell r="B140" t="str">
            <v>1705CTHB063</v>
          </cell>
          <cell r="C140" t="str">
            <v>Phùng Đức</v>
          </cell>
          <cell r="D140" t="str">
            <v>Trung</v>
          </cell>
          <cell r="F140" t="str">
            <v>12/04/1999</v>
          </cell>
          <cell r="G140" t="str">
            <v>Hà Nội</v>
          </cell>
        </row>
        <row r="141">
          <cell r="B141" t="str">
            <v>1705CTHB064</v>
          </cell>
          <cell r="C141" t="str">
            <v>Nguyễn Duy</v>
          </cell>
          <cell r="D141" t="str">
            <v>Tú</v>
          </cell>
          <cell r="F141" t="str">
            <v>24/03/1999</v>
          </cell>
          <cell r="G141" t="str">
            <v>Hà Nội</v>
          </cell>
        </row>
        <row r="142">
          <cell r="B142" t="str">
            <v>1705CTHB065</v>
          </cell>
          <cell r="C142" t="str">
            <v>Trần Thanh</v>
          </cell>
          <cell r="D142" t="str">
            <v>Tùng</v>
          </cell>
          <cell r="F142" t="str">
            <v>01/07/1999</v>
          </cell>
          <cell r="G142" t="str">
            <v>Phú Thọ</v>
          </cell>
        </row>
        <row r="143">
          <cell r="B143" t="str">
            <v>1705CTHB066</v>
          </cell>
          <cell r="C143" t="str">
            <v>Nguyễn Thị Thu</v>
          </cell>
          <cell r="D143" t="str">
            <v>Uyên</v>
          </cell>
          <cell r="F143" t="str">
            <v>22/06/1999</v>
          </cell>
          <cell r="G143" t="str">
            <v>Phú Thọ</v>
          </cell>
        </row>
        <row r="144">
          <cell r="B144" t="str">
            <v>1705CTHB067</v>
          </cell>
          <cell r="C144" t="str">
            <v>Trần Thanh</v>
          </cell>
          <cell r="D144" t="str">
            <v>Vân</v>
          </cell>
          <cell r="F144" t="str">
            <v>02/10/1999</v>
          </cell>
          <cell r="G144" t="str">
            <v>Hà Nội</v>
          </cell>
        </row>
        <row r="145">
          <cell r="B145" t="str">
            <v>1705CTHB068</v>
          </cell>
          <cell r="C145" t="str">
            <v>Đào Thế</v>
          </cell>
          <cell r="D145" t="str">
            <v>Vinh</v>
          </cell>
          <cell r="F145" t="str">
            <v>16/02/1997</v>
          </cell>
          <cell r="G145" t="str">
            <v>Thái Bình</v>
          </cell>
        </row>
        <row r="146">
          <cell r="B146" t="str">
            <v>1705CTHB069</v>
          </cell>
          <cell r="C146" t="str">
            <v>Trương Thị Hải</v>
          </cell>
          <cell r="D146" t="str">
            <v>Yến</v>
          </cell>
          <cell r="F146" t="str">
            <v>30/08/1999</v>
          </cell>
          <cell r="G146" t="str">
            <v>Thanh Hóa</v>
          </cell>
        </row>
        <row r="147">
          <cell r="B147" t="str">
            <v>1705HTTA001</v>
          </cell>
          <cell r="C147" t="str">
            <v>Đặng Thế</v>
          </cell>
          <cell r="D147" t="str">
            <v>Anh</v>
          </cell>
          <cell r="E147" t="str">
            <v>Nam</v>
          </cell>
          <cell r="F147" t="str">
            <v>01/04/1999</v>
          </cell>
          <cell r="G147" t="str">
            <v>Bắc Giang</v>
          </cell>
        </row>
        <row r="148">
          <cell r="B148" t="str">
            <v>1705HTTA002</v>
          </cell>
          <cell r="C148" t="str">
            <v>Phạm Minh</v>
          </cell>
          <cell r="D148" t="str">
            <v>Anh</v>
          </cell>
          <cell r="E148" t="str">
            <v>Nam</v>
          </cell>
          <cell r="F148" t="str">
            <v>18/09/1999</v>
          </cell>
          <cell r="G148" t="str">
            <v>Yên Bái</v>
          </cell>
        </row>
        <row r="149">
          <cell r="B149" t="str">
            <v>1705HTTA003</v>
          </cell>
          <cell r="C149" t="str">
            <v>Phạm Tuấn</v>
          </cell>
          <cell r="D149" t="str">
            <v>Anh</v>
          </cell>
          <cell r="E149" t="str">
            <v>Nam</v>
          </cell>
          <cell r="F149" t="str">
            <v>04/11/1999</v>
          </cell>
          <cell r="G149" t="str">
            <v>Hà Nội</v>
          </cell>
        </row>
        <row r="150">
          <cell r="B150" t="str">
            <v>1705HTTA004</v>
          </cell>
          <cell r="C150" t="str">
            <v>Nguyễn Văn</v>
          </cell>
          <cell r="D150" t="str">
            <v>Bách</v>
          </cell>
          <cell r="E150" t="str">
            <v>Nam</v>
          </cell>
          <cell r="F150" t="str">
            <v>17/08/1998</v>
          </cell>
          <cell r="G150" t="str">
            <v>Bắc Ninh</v>
          </cell>
        </row>
        <row r="151">
          <cell r="B151" t="str">
            <v>1705HTTA005</v>
          </cell>
          <cell r="C151" t="str">
            <v>Nguyễn Văn</v>
          </cell>
          <cell r="D151" t="str">
            <v>Cường</v>
          </cell>
          <cell r="E151" t="str">
            <v>Nam</v>
          </cell>
          <cell r="F151" t="str">
            <v>18/05/1999</v>
          </cell>
          <cell r="G151" t="str">
            <v>Hà Tây</v>
          </cell>
        </row>
        <row r="152">
          <cell r="B152" t="str">
            <v>1705HTTA006</v>
          </cell>
          <cell r="C152" t="str">
            <v>Vũ Mạnh </v>
          </cell>
          <cell r="D152" t="str">
            <v>Cường</v>
          </cell>
          <cell r="E152" t="str">
            <v>Nam</v>
          </cell>
          <cell r="F152" t="str">
            <v>02/09/1999</v>
          </cell>
          <cell r="G152" t="str">
            <v>Lai Châu</v>
          </cell>
        </row>
        <row r="153">
          <cell r="B153" t="str">
            <v>1705HTTA007</v>
          </cell>
          <cell r="C153" t="str">
            <v>Vũ Duy</v>
          </cell>
          <cell r="D153" t="str">
            <v>Dũng</v>
          </cell>
          <cell r="E153" t="str">
            <v>Nam</v>
          </cell>
          <cell r="F153" t="str">
            <v>07/06/1999</v>
          </cell>
          <cell r="G153" t="str">
            <v>Thái Bình</v>
          </cell>
        </row>
        <row r="154">
          <cell r="B154" t="str">
            <v>1705HTTA008</v>
          </cell>
          <cell r="C154" t="str">
            <v>Phạm Đức</v>
          </cell>
          <cell r="D154" t="str">
            <v>Duy</v>
          </cell>
          <cell r="E154" t="str">
            <v>Nam</v>
          </cell>
          <cell r="F154" t="str">
            <v>04/07/1999</v>
          </cell>
          <cell r="G154" t="str">
            <v>Hà Nội</v>
          </cell>
        </row>
        <row r="155">
          <cell r="B155" t="str">
            <v>1705HTTA009</v>
          </cell>
          <cell r="C155" t="str">
            <v>Phan Quốc</v>
          </cell>
          <cell r="D155" t="str">
            <v>Đạt</v>
          </cell>
          <cell r="E155" t="str">
            <v>Nam</v>
          </cell>
          <cell r="F155" t="str">
            <v>30/06/1999</v>
          </cell>
          <cell r="G155" t="str">
            <v>Hà Tĩnh</v>
          </cell>
        </row>
        <row r="156">
          <cell r="B156" t="str">
            <v>1705HTTA010</v>
          </cell>
          <cell r="C156" t="str">
            <v>Nguyễn Minh</v>
          </cell>
          <cell r="D156" t="str">
            <v>Đức</v>
          </cell>
          <cell r="E156" t="str">
            <v>Nam</v>
          </cell>
          <cell r="F156" t="str">
            <v>11/12/1999</v>
          </cell>
          <cell r="G156" t="str">
            <v>Hà Nội</v>
          </cell>
        </row>
        <row r="157">
          <cell r="B157" t="str">
            <v>1705HTTA011</v>
          </cell>
          <cell r="C157" t="str">
            <v>Đào Thị</v>
          </cell>
          <cell r="D157" t="str">
            <v>Giang</v>
          </cell>
          <cell r="E157" t="str">
            <v>Nữ</v>
          </cell>
          <cell r="F157" t="str">
            <v>22/10/1999</v>
          </cell>
          <cell r="G157" t="str">
            <v>Bắc Ninh</v>
          </cell>
        </row>
        <row r="158">
          <cell r="B158" t="str">
            <v>1705HTTA012</v>
          </cell>
          <cell r="C158" t="str">
            <v>Phạm Thị</v>
          </cell>
          <cell r="D158" t="str">
            <v>Hà</v>
          </cell>
          <cell r="E158" t="str">
            <v>Nữ</v>
          </cell>
          <cell r="F158" t="str">
            <v>22/04/1999</v>
          </cell>
          <cell r="G158" t="str">
            <v>Hải Dương</v>
          </cell>
        </row>
        <row r="159">
          <cell r="B159" t="str">
            <v>1705HTTA013</v>
          </cell>
          <cell r="C159" t="str">
            <v>Nguyễn La</v>
          </cell>
          <cell r="D159" t="str">
            <v>Hằng</v>
          </cell>
          <cell r="E159" t="str">
            <v>Nữ</v>
          </cell>
          <cell r="F159" t="str">
            <v>18/04/1999</v>
          </cell>
          <cell r="G159" t="str">
            <v>Hà Giang</v>
          </cell>
        </row>
        <row r="160">
          <cell r="B160" t="str">
            <v>1705HTTA014</v>
          </cell>
          <cell r="C160" t="str">
            <v>Nguyễn Trung</v>
          </cell>
          <cell r="D160" t="str">
            <v>Hiếu</v>
          </cell>
          <cell r="E160" t="str">
            <v>Nam</v>
          </cell>
          <cell r="F160" t="str">
            <v>14/08/1999</v>
          </cell>
          <cell r="G160" t="str">
            <v>Hà Tây</v>
          </cell>
        </row>
        <row r="161">
          <cell r="B161" t="str">
            <v>1705HTTA015</v>
          </cell>
          <cell r="C161" t="str">
            <v>Nguyễn Hà Khoa</v>
          </cell>
          <cell r="D161" t="str">
            <v>Học</v>
          </cell>
          <cell r="E161" t="str">
            <v>Nam</v>
          </cell>
          <cell r="F161" t="str">
            <v>27/10/1997</v>
          </cell>
          <cell r="G161" t="str">
            <v>Hà Nội</v>
          </cell>
        </row>
        <row r="162">
          <cell r="B162" t="str">
            <v>1705HTTA016</v>
          </cell>
          <cell r="C162" t="str">
            <v>Trần Việt</v>
          </cell>
          <cell r="D162" t="str">
            <v>Hùng</v>
          </cell>
          <cell r="E162" t="str">
            <v>Nam</v>
          </cell>
          <cell r="F162" t="str">
            <v>06/09/1999</v>
          </cell>
          <cell r="G162" t="str">
            <v>Hà Nội</v>
          </cell>
        </row>
        <row r="163">
          <cell r="B163" t="str">
            <v>1705HTTA017</v>
          </cell>
          <cell r="C163" t="str">
            <v>Tống Khánh</v>
          </cell>
          <cell r="D163" t="str">
            <v>Huy</v>
          </cell>
          <cell r="E163" t="str">
            <v>Nam</v>
          </cell>
          <cell r="F163" t="str">
            <v>10/10/1999</v>
          </cell>
          <cell r="G163" t="str">
            <v>Cao Bằng</v>
          </cell>
        </row>
        <row r="164">
          <cell r="B164" t="str">
            <v>1705HTTA018</v>
          </cell>
          <cell r="C164" t="str">
            <v>Nguyễn Hoàng</v>
          </cell>
          <cell r="D164" t="str">
            <v>Hưng</v>
          </cell>
          <cell r="E164" t="str">
            <v>Nam</v>
          </cell>
          <cell r="F164" t="str">
            <v>18/02/1999</v>
          </cell>
          <cell r="G164" t="str">
            <v>Hà Nội</v>
          </cell>
        </row>
        <row r="165">
          <cell r="B165" t="str">
            <v>1705HTTA019</v>
          </cell>
          <cell r="C165" t="str">
            <v>Phạm Văn</v>
          </cell>
          <cell r="D165" t="str">
            <v>Khoa</v>
          </cell>
          <cell r="E165" t="str">
            <v>Nam</v>
          </cell>
          <cell r="F165" t="str">
            <v>01/04/1999</v>
          </cell>
          <cell r="G165" t="str">
            <v>Quảng Ninh</v>
          </cell>
        </row>
        <row r="166">
          <cell r="B166" t="str">
            <v>1705HTTA020</v>
          </cell>
          <cell r="C166" t="str">
            <v>Đinh Nho</v>
          </cell>
          <cell r="D166" t="str">
            <v>Liêm</v>
          </cell>
          <cell r="E166" t="str">
            <v>Nam</v>
          </cell>
          <cell r="F166" t="str">
            <v>24/12/1999</v>
          </cell>
          <cell r="G166" t="str">
            <v>Bắc Kạn</v>
          </cell>
        </row>
        <row r="167">
          <cell r="B167" t="str">
            <v>1705HTTA021</v>
          </cell>
          <cell r="C167" t="str">
            <v>Nguyễn Thị Hải</v>
          </cell>
          <cell r="D167" t="str">
            <v>Linh</v>
          </cell>
          <cell r="E167" t="str">
            <v>Nữ</v>
          </cell>
          <cell r="F167" t="str">
            <v>17/02/1999</v>
          </cell>
          <cell r="G167" t="str">
            <v>Hải Dương</v>
          </cell>
        </row>
        <row r="168">
          <cell r="B168" t="str">
            <v>1705HTTA022</v>
          </cell>
          <cell r="C168" t="str">
            <v>Vì Duy</v>
          </cell>
          <cell r="D168" t="str">
            <v>Long</v>
          </cell>
          <cell r="E168" t="str">
            <v>Nam</v>
          </cell>
          <cell r="F168" t="str">
            <v>17/06/1998</v>
          </cell>
          <cell r="G168" t="str">
            <v>Hòa Bình</v>
          </cell>
        </row>
        <row r="169">
          <cell r="B169" t="str">
            <v>1705HTTA023</v>
          </cell>
          <cell r="C169" t="str">
            <v>Nguyễn Thị</v>
          </cell>
          <cell r="D169" t="str">
            <v>Mai</v>
          </cell>
          <cell r="E169" t="str">
            <v>Nữ</v>
          </cell>
          <cell r="F169" t="str">
            <v>16/08/1999</v>
          </cell>
          <cell r="G169" t="str">
            <v>Hà Tây</v>
          </cell>
        </row>
        <row r="170">
          <cell r="B170" t="str">
            <v>1705HTTA024</v>
          </cell>
          <cell r="C170" t="str">
            <v>Nguyễn Tuấn</v>
          </cell>
          <cell r="D170" t="str">
            <v>Minh</v>
          </cell>
          <cell r="E170" t="str">
            <v>Nam</v>
          </cell>
          <cell r="F170" t="str">
            <v>03/06/1999</v>
          </cell>
          <cell r="G170" t="str">
            <v>Hà Tây</v>
          </cell>
        </row>
        <row r="171">
          <cell r="B171" t="str">
            <v>1705HTTA025</v>
          </cell>
          <cell r="C171" t="str">
            <v>Trần Trung</v>
          </cell>
          <cell r="D171" t="str">
            <v>Nam</v>
          </cell>
          <cell r="E171" t="str">
            <v>Nam</v>
          </cell>
          <cell r="F171" t="str">
            <v>04/10/1999</v>
          </cell>
          <cell r="G171" t="str">
            <v>Nam Định</v>
          </cell>
        </row>
        <row r="172">
          <cell r="B172" t="str">
            <v>1705HTTA026</v>
          </cell>
          <cell r="C172" t="str">
            <v>Nguyễn Tuấn</v>
          </cell>
          <cell r="D172" t="str">
            <v>Nghĩa</v>
          </cell>
          <cell r="E172" t="str">
            <v>Nam</v>
          </cell>
          <cell r="F172" t="str">
            <v>29/12/1999</v>
          </cell>
          <cell r="G172" t="str">
            <v>Hà Nội</v>
          </cell>
        </row>
        <row r="173">
          <cell r="B173" t="str">
            <v>1705HTTA027</v>
          </cell>
          <cell r="C173" t="str">
            <v>Trần Hạnh</v>
          </cell>
          <cell r="D173" t="str">
            <v>Nguyên</v>
          </cell>
          <cell r="E173" t="str">
            <v>Nam</v>
          </cell>
          <cell r="F173" t="str">
            <v>17/09/1999</v>
          </cell>
          <cell r="G173" t="str">
            <v>Hà Nam</v>
          </cell>
        </row>
        <row r="174">
          <cell r="B174" t="str">
            <v>1705HTTA028</v>
          </cell>
          <cell r="C174" t="str">
            <v>Đinh Văn</v>
          </cell>
          <cell r="D174" t="str">
            <v>Phong</v>
          </cell>
          <cell r="E174" t="str">
            <v>Nam</v>
          </cell>
          <cell r="F174" t="str">
            <v>18/10/1999</v>
          </cell>
          <cell r="G174" t="str">
            <v>Nam Định</v>
          </cell>
        </row>
        <row r="175">
          <cell r="B175" t="str">
            <v>1705HTTA029</v>
          </cell>
          <cell r="C175" t="str">
            <v>Văn Bảo</v>
          </cell>
          <cell r="D175" t="str">
            <v>Quyên</v>
          </cell>
          <cell r="E175" t="str">
            <v>Nữ</v>
          </cell>
          <cell r="F175" t="str">
            <v>24/04/1999</v>
          </cell>
          <cell r="G175" t="str">
            <v>Hà Nội</v>
          </cell>
        </row>
        <row r="176">
          <cell r="B176" t="str">
            <v>1705HTTA030</v>
          </cell>
          <cell r="C176" t="str">
            <v>Tạ Hồng</v>
          </cell>
          <cell r="D176" t="str">
            <v>Sơn</v>
          </cell>
          <cell r="E176" t="str">
            <v>Nam</v>
          </cell>
          <cell r="F176" t="str">
            <v>26/10/1999</v>
          </cell>
          <cell r="G176" t="str">
            <v>Hà Nội</v>
          </cell>
        </row>
        <row r="177">
          <cell r="B177" t="str">
            <v>1705HTTA031</v>
          </cell>
          <cell r="C177" t="str">
            <v>Trần Thị</v>
          </cell>
          <cell r="D177" t="str">
            <v>Thái</v>
          </cell>
          <cell r="E177" t="str">
            <v>Nữ</v>
          </cell>
          <cell r="F177" t="str">
            <v>08/12/1999</v>
          </cell>
          <cell r="G177" t="str">
            <v>Thái Bình</v>
          </cell>
        </row>
        <row r="178">
          <cell r="B178" t="str">
            <v>1705HTTA032</v>
          </cell>
          <cell r="C178" t="str">
            <v>Đỗ Nhật</v>
          </cell>
          <cell r="D178" t="str">
            <v>Tân</v>
          </cell>
          <cell r="E178" t="str">
            <v>Nam</v>
          </cell>
          <cell r="F178" t="str">
            <v>11/06/1999</v>
          </cell>
          <cell r="G178" t="str">
            <v>Phú Yên</v>
          </cell>
        </row>
        <row r="179">
          <cell r="B179" t="str">
            <v>1705HTTA033</v>
          </cell>
          <cell r="C179" t="str">
            <v>Trương Ngọc</v>
          </cell>
          <cell r="D179" t="str">
            <v>Thăng</v>
          </cell>
          <cell r="E179" t="str">
            <v>Nam</v>
          </cell>
          <cell r="F179" t="str">
            <v>29/04/1999</v>
          </cell>
          <cell r="G179" t="str">
            <v>Hà Nội</v>
          </cell>
        </row>
        <row r="180">
          <cell r="B180" t="str">
            <v>1705HTTA034</v>
          </cell>
          <cell r="C180" t="str">
            <v>Ngô Đăng</v>
          </cell>
          <cell r="D180" t="str">
            <v>Thịnh</v>
          </cell>
          <cell r="E180" t="str">
            <v>Nam</v>
          </cell>
          <cell r="F180" t="str">
            <v>19/12/1999</v>
          </cell>
          <cell r="G180" t="str">
            <v>Bắc Ninh</v>
          </cell>
        </row>
        <row r="181">
          <cell r="B181" t="str">
            <v>1705HTTA035</v>
          </cell>
          <cell r="C181" t="str">
            <v>Vũ Thị</v>
          </cell>
          <cell r="D181" t="str">
            <v>Thuý</v>
          </cell>
          <cell r="E181" t="str">
            <v>Nữ</v>
          </cell>
          <cell r="F181" t="str">
            <v>30/04/1999</v>
          </cell>
          <cell r="G181" t="str">
            <v>Thái Bình</v>
          </cell>
        </row>
        <row r="182">
          <cell r="B182" t="str">
            <v>1705HTTA036</v>
          </cell>
          <cell r="C182" t="str">
            <v>Ngô Quỳnh</v>
          </cell>
          <cell r="D182" t="str">
            <v>Trang</v>
          </cell>
          <cell r="E182" t="str">
            <v>Nữ</v>
          </cell>
          <cell r="F182" t="str">
            <v>31/01/1999</v>
          </cell>
          <cell r="G182" t="str">
            <v>Nghệ An</v>
          </cell>
        </row>
        <row r="183">
          <cell r="B183" t="str">
            <v>1705HTTA037</v>
          </cell>
          <cell r="C183" t="str">
            <v>Nguyễn Nhật</v>
          </cell>
          <cell r="D183" t="str">
            <v>Trung</v>
          </cell>
          <cell r="E183" t="str">
            <v>Nam</v>
          </cell>
          <cell r="F183" t="str">
            <v>03/10/1999</v>
          </cell>
          <cell r="G183" t="str">
            <v>Thanh Hóa</v>
          </cell>
        </row>
        <row r="184">
          <cell r="B184" t="str">
            <v>1705HTTA038</v>
          </cell>
          <cell r="C184" t="str">
            <v>Nguyễn Văn</v>
          </cell>
          <cell r="D184" t="str">
            <v>Tùng</v>
          </cell>
          <cell r="E184" t="str">
            <v>Nam</v>
          </cell>
          <cell r="F184" t="str">
            <v>20/08/1999</v>
          </cell>
          <cell r="G184" t="str">
            <v>Vĩnh Phúc</v>
          </cell>
        </row>
        <row r="185">
          <cell r="B185" t="str">
            <v>1705HTTA039</v>
          </cell>
          <cell r="C185" t="str">
            <v>Nguyễn Phương</v>
          </cell>
          <cell r="D185" t="str">
            <v>Uyên</v>
          </cell>
          <cell r="E185" t="str">
            <v>Nữ</v>
          </cell>
          <cell r="F185" t="str">
            <v>24/08/1999</v>
          </cell>
          <cell r="G185" t="str">
            <v>Hà Nội</v>
          </cell>
        </row>
        <row r="186">
          <cell r="B186" t="str">
            <v>1705HTTA040</v>
          </cell>
          <cell r="C186" t="str">
            <v>Nguyễn Như</v>
          </cell>
          <cell r="D186" t="str">
            <v>Vũ</v>
          </cell>
          <cell r="E186" t="str">
            <v>Nam</v>
          </cell>
          <cell r="F186" t="str">
            <v>09/08/1999</v>
          </cell>
          <cell r="G186" t="str">
            <v>Hà Nội</v>
          </cell>
        </row>
        <row r="187">
          <cell r="B187" t="str">
            <v>1705HTTB001</v>
          </cell>
          <cell r="C187" t="str">
            <v>Lê Tuấn</v>
          </cell>
          <cell r="D187" t="str">
            <v>Anh</v>
          </cell>
          <cell r="E187" t="str">
            <v>Nam</v>
          </cell>
          <cell r="F187" t="str">
            <v>02/10/1999</v>
          </cell>
          <cell r="G187" t="str">
            <v>Sơn La</v>
          </cell>
        </row>
        <row r="188">
          <cell r="B188" t="str">
            <v>1705HTTB002</v>
          </cell>
          <cell r="C188" t="str">
            <v>Nguyễn Thị Kim</v>
          </cell>
          <cell r="D188" t="str">
            <v>Anh</v>
          </cell>
          <cell r="E188" t="str">
            <v>Nữ</v>
          </cell>
          <cell r="F188" t="str">
            <v>02/09/1999</v>
          </cell>
          <cell r="G188" t="str">
            <v>Nghệ An</v>
          </cell>
        </row>
        <row r="189">
          <cell r="B189" t="str">
            <v>1705HTTB003</v>
          </cell>
          <cell r="C189" t="str">
            <v>Phan Việt</v>
          </cell>
          <cell r="D189" t="str">
            <v>Anh</v>
          </cell>
          <cell r="E189" t="str">
            <v>Nam</v>
          </cell>
          <cell r="F189" t="str">
            <v>01/11/1999</v>
          </cell>
          <cell r="G189" t="str">
            <v>Hà Nội</v>
          </cell>
        </row>
        <row r="190">
          <cell r="B190" t="str">
            <v>1705HTTB004</v>
          </cell>
          <cell r="C190" t="str">
            <v>Vũ Ngọc</v>
          </cell>
          <cell r="D190" t="str">
            <v>Cường</v>
          </cell>
          <cell r="E190" t="str">
            <v>Nam</v>
          </cell>
          <cell r="F190" t="str">
            <v>29/03/1999</v>
          </cell>
          <cell r="G190" t="str">
            <v>Hà Nam</v>
          </cell>
        </row>
        <row r="191">
          <cell r="B191" t="str">
            <v>1705HTTB005</v>
          </cell>
          <cell r="C191" t="str">
            <v>Lê Việt</v>
          </cell>
          <cell r="D191" t="str">
            <v>Duy</v>
          </cell>
          <cell r="E191" t="str">
            <v>Nam</v>
          </cell>
          <cell r="F191" t="str">
            <v>08/09/1996</v>
          </cell>
          <cell r="G191" t="str">
            <v>Bắc Ninh</v>
          </cell>
        </row>
        <row r="192">
          <cell r="B192" t="str">
            <v>1705HTTB006</v>
          </cell>
          <cell r="C192" t="str">
            <v>Lưu Minh</v>
          </cell>
          <cell r="D192" t="str">
            <v>Dương</v>
          </cell>
          <cell r="E192" t="str">
            <v>Nam</v>
          </cell>
          <cell r="F192" t="str">
            <v>03/11/1999</v>
          </cell>
          <cell r="G192" t="str">
            <v>Vĩnh Phúc</v>
          </cell>
        </row>
        <row r="193">
          <cell r="B193" t="str">
            <v>1705HTTB007</v>
          </cell>
          <cell r="C193" t="str">
            <v>Bùi Tuấn</v>
          </cell>
          <cell r="D193" t="str">
            <v>Đạt</v>
          </cell>
          <cell r="E193" t="str">
            <v>Nam</v>
          </cell>
          <cell r="F193" t="str">
            <v>21/07/1998</v>
          </cell>
          <cell r="G193" t="str">
            <v>Hà Nội</v>
          </cell>
        </row>
        <row r="194">
          <cell r="B194" t="str">
            <v>1705HTTB008</v>
          </cell>
          <cell r="C194" t="str">
            <v>Trần Minh</v>
          </cell>
          <cell r="D194" t="str">
            <v>Đức</v>
          </cell>
          <cell r="E194" t="str">
            <v>Nam</v>
          </cell>
          <cell r="F194" t="str">
            <v>27/10/1999</v>
          </cell>
          <cell r="G194" t="str">
            <v>Sơn La</v>
          </cell>
        </row>
        <row r="195">
          <cell r="B195" t="str">
            <v>1705HTTB009</v>
          </cell>
          <cell r="C195" t="str">
            <v>Bùi Thị Hương</v>
          </cell>
          <cell r="D195" t="str">
            <v>Giang</v>
          </cell>
          <cell r="E195" t="str">
            <v>Nữ</v>
          </cell>
          <cell r="F195" t="str">
            <v>05/01/1999</v>
          </cell>
          <cell r="G195" t="str">
            <v>Tuyên Quang</v>
          </cell>
        </row>
        <row r="196">
          <cell r="B196" t="str">
            <v>1705HTTB010</v>
          </cell>
          <cell r="C196" t="str">
            <v>Lê Khánh</v>
          </cell>
          <cell r="D196" t="str">
            <v>Hà</v>
          </cell>
          <cell r="E196" t="str">
            <v>Nữ</v>
          </cell>
          <cell r="F196" t="str">
            <v>15/10/1999</v>
          </cell>
          <cell r="G196" t="str">
            <v>Hưng Yên</v>
          </cell>
        </row>
        <row r="197">
          <cell r="B197" t="str">
            <v>1705HTTB011</v>
          </cell>
          <cell r="C197" t="str">
            <v>Phùng Thị Thu</v>
          </cell>
          <cell r="D197" t="str">
            <v>Hiền</v>
          </cell>
          <cell r="E197" t="str">
            <v>Nữ</v>
          </cell>
          <cell r="F197" t="str">
            <v>07/10/1998</v>
          </cell>
          <cell r="G197" t="str">
            <v>Hà Nội</v>
          </cell>
        </row>
        <row r="198">
          <cell r="B198" t="str">
            <v>1705HTTB012</v>
          </cell>
          <cell r="C198" t="str">
            <v>Trịnh Tuấn</v>
          </cell>
          <cell r="D198" t="str">
            <v>Hiệp</v>
          </cell>
          <cell r="E198" t="str">
            <v>Nam</v>
          </cell>
          <cell r="F198" t="str">
            <v>15/07/1999</v>
          </cell>
          <cell r="G198" t="str">
            <v>Hà Nội</v>
          </cell>
        </row>
        <row r="199">
          <cell r="B199" t="str">
            <v>1705HTTB013</v>
          </cell>
          <cell r="C199" t="str">
            <v>Dương Ánh</v>
          </cell>
          <cell r="D199" t="str">
            <v>Hồng</v>
          </cell>
          <cell r="E199" t="str">
            <v>Nữ</v>
          </cell>
          <cell r="F199" t="str">
            <v>07/12/1999</v>
          </cell>
          <cell r="G199" t="str">
            <v>Hà Nội</v>
          </cell>
        </row>
        <row r="200">
          <cell r="B200" t="str">
            <v>1705HTTB014</v>
          </cell>
          <cell r="C200" t="str">
            <v>Đoàn Thanh</v>
          </cell>
          <cell r="D200" t="str">
            <v>Huy</v>
          </cell>
          <cell r="E200" t="str">
            <v>Nam</v>
          </cell>
          <cell r="F200" t="str">
            <v>21/09/1999</v>
          </cell>
          <cell r="G200" t="str">
            <v>Bắc Giang</v>
          </cell>
        </row>
        <row r="201">
          <cell r="B201" t="str">
            <v>1705HTTB015</v>
          </cell>
          <cell r="C201" t="str">
            <v>Hoàng Ngọc</v>
          </cell>
          <cell r="D201" t="str">
            <v>Huyền</v>
          </cell>
          <cell r="E201" t="str">
            <v>Nữ</v>
          </cell>
          <cell r="F201" t="str">
            <v>12/12/1999</v>
          </cell>
          <cell r="G201" t="str">
            <v>Bắc Ninh</v>
          </cell>
        </row>
        <row r="202">
          <cell r="B202" t="str">
            <v>1705HTTB016</v>
          </cell>
          <cell r="C202" t="str">
            <v>Lê Trung</v>
          </cell>
          <cell r="D202" t="str">
            <v>Kiên</v>
          </cell>
          <cell r="E202" t="str">
            <v>Nam</v>
          </cell>
          <cell r="F202" t="str">
            <v>02/02/1999</v>
          </cell>
          <cell r="G202" t="str">
            <v>Hải Dương</v>
          </cell>
        </row>
        <row r="203">
          <cell r="B203" t="str">
            <v>1705HTTB017</v>
          </cell>
          <cell r="C203" t="str">
            <v>Đinh Quang</v>
          </cell>
          <cell r="D203" t="str">
            <v>Linh</v>
          </cell>
          <cell r="E203" t="str">
            <v>Nam</v>
          </cell>
          <cell r="F203" t="str">
            <v>16/03/1999</v>
          </cell>
          <cell r="G203" t="str">
            <v>Phú Thọ</v>
          </cell>
        </row>
        <row r="204">
          <cell r="B204" t="str">
            <v>1705HTTB018</v>
          </cell>
          <cell r="C204" t="str">
            <v>Lê Thị Thùy</v>
          </cell>
          <cell r="D204" t="str">
            <v>Linh</v>
          </cell>
          <cell r="E204" t="str">
            <v>Nữ</v>
          </cell>
          <cell r="F204" t="str">
            <v>15/09/1999</v>
          </cell>
          <cell r="G204" t="str">
            <v>Lai Châu</v>
          </cell>
        </row>
        <row r="205">
          <cell r="B205" t="str">
            <v>1705HTTB019</v>
          </cell>
          <cell r="C205" t="str">
            <v>Nguyễn Thuỳ</v>
          </cell>
          <cell r="D205" t="str">
            <v>Linh</v>
          </cell>
          <cell r="E205" t="str">
            <v>Nữ</v>
          </cell>
          <cell r="F205" t="str">
            <v>17/01/1999</v>
          </cell>
          <cell r="G205" t="str">
            <v>Quảng Ninh</v>
          </cell>
        </row>
        <row r="206">
          <cell r="B206" t="str">
            <v>1705HTTB020</v>
          </cell>
          <cell r="C206" t="str">
            <v>Ngô Quang</v>
          </cell>
          <cell r="D206" t="str">
            <v>Long</v>
          </cell>
          <cell r="E206" t="str">
            <v>Nam</v>
          </cell>
          <cell r="F206" t="str">
            <v>19/10/1999</v>
          </cell>
          <cell r="G206" t="str">
            <v>Hà Nội</v>
          </cell>
        </row>
        <row r="207">
          <cell r="B207" t="str">
            <v>1705HTTB021</v>
          </cell>
          <cell r="C207" t="str">
            <v>Lê Ngọc </v>
          </cell>
          <cell r="D207" t="str">
            <v>Mai</v>
          </cell>
          <cell r="E207" t="str">
            <v>Nữ</v>
          </cell>
          <cell r="F207" t="str">
            <v>23/02/1999</v>
          </cell>
          <cell r="G207" t="str">
            <v>Hà Nội</v>
          </cell>
        </row>
        <row r="208">
          <cell r="B208" t="str">
            <v>1705HTTB022</v>
          </cell>
          <cell r="C208" t="str">
            <v>Nguyễn Vũ</v>
          </cell>
          <cell r="D208" t="str">
            <v>Mão</v>
          </cell>
          <cell r="E208" t="str">
            <v>Nam</v>
          </cell>
          <cell r="F208" t="str">
            <v>14/12/1999</v>
          </cell>
          <cell r="G208" t="str">
            <v>Hà Nội</v>
          </cell>
        </row>
        <row r="209">
          <cell r="B209" t="str">
            <v>1705HTTB023</v>
          </cell>
          <cell r="C209" t="str">
            <v>Lê Quang</v>
          </cell>
          <cell r="D209" t="str">
            <v>Minh</v>
          </cell>
          <cell r="E209" t="str">
            <v>Nam</v>
          </cell>
          <cell r="F209" t="str">
            <v>17/01/1998</v>
          </cell>
          <cell r="G209" t="str">
            <v>Hà Nội</v>
          </cell>
        </row>
        <row r="210">
          <cell r="B210" t="str">
            <v>1705HTTB024</v>
          </cell>
          <cell r="C210" t="str">
            <v>Trần Xuân</v>
          </cell>
          <cell r="D210" t="str">
            <v>Nam</v>
          </cell>
          <cell r="E210" t="str">
            <v>Nam</v>
          </cell>
          <cell r="F210" t="str">
            <v>20/07/1998</v>
          </cell>
          <cell r="G210" t="str">
            <v>Lào Cai</v>
          </cell>
        </row>
        <row r="211">
          <cell r="B211" t="str">
            <v>1705HTTB025</v>
          </cell>
          <cell r="C211" t="str">
            <v>Vũ Trung</v>
          </cell>
          <cell r="D211" t="str">
            <v>Nghĩa</v>
          </cell>
          <cell r="E211" t="str">
            <v>Nam</v>
          </cell>
          <cell r="F211" t="str">
            <v>10/09/1999</v>
          </cell>
          <cell r="G211" t="str">
            <v>Hà Nội</v>
          </cell>
        </row>
        <row r="212">
          <cell r="B212" t="str">
            <v>1705HTTB026</v>
          </cell>
          <cell r="C212" t="str">
            <v>Hoàng Thị Minh</v>
          </cell>
          <cell r="D212" t="str">
            <v>Nguyệt</v>
          </cell>
          <cell r="E212" t="str">
            <v>Nữ</v>
          </cell>
          <cell r="F212" t="str">
            <v>16/01/1999</v>
          </cell>
          <cell r="G212" t="str">
            <v>Cao Bằng</v>
          </cell>
        </row>
        <row r="213">
          <cell r="B213" t="str">
            <v>1705HTTB027</v>
          </cell>
          <cell r="C213" t="str">
            <v>Nguyễn Thị Thu</v>
          </cell>
          <cell r="D213" t="str">
            <v>Phương</v>
          </cell>
          <cell r="E213" t="str">
            <v>Nữ</v>
          </cell>
          <cell r="F213" t="str">
            <v>01/11/1999</v>
          </cell>
          <cell r="G213" t="str">
            <v>Hà Tây</v>
          </cell>
        </row>
        <row r="214">
          <cell r="B214" t="str">
            <v>1705HTTB028</v>
          </cell>
          <cell r="C214" t="str">
            <v>Tạ Hương</v>
          </cell>
          <cell r="D214" t="str">
            <v>Quỳnh</v>
          </cell>
          <cell r="E214" t="str">
            <v>Nữ</v>
          </cell>
          <cell r="F214" t="str">
            <v>02/07/1999</v>
          </cell>
          <cell r="G214" t="str">
            <v>Hà Nội</v>
          </cell>
        </row>
        <row r="215">
          <cell r="B215" t="str">
            <v>1705HTTB029</v>
          </cell>
          <cell r="C215" t="str">
            <v>Tạ Hồng</v>
          </cell>
          <cell r="D215" t="str">
            <v>Sơn</v>
          </cell>
          <cell r="E215" t="str">
            <v>Nam</v>
          </cell>
          <cell r="F215" t="str">
            <v>08/04/1998</v>
          </cell>
          <cell r="G215" t="str">
            <v>Thái Bình</v>
          </cell>
        </row>
        <row r="216">
          <cell r="B216" t="str">
            <v>1705HTTB030</v>
          </cell>
          <cell r="C216" t="str">
            <v>Trần Quang</v>
          </cell>
          <cell r="D216" t="str">
            <v>Thái</v>
          </cell>
          <cell r="E216" t="str">
            <v>Nam</v>
          </cell>
          <cell r="F216" t="str">
            <v>05/10/1998</v>
          </cell>
          <cell r="G216" t="str">
            <v>Hải Dương</v>
          </cell>
        </row>
        <row r="217">
          <cell r="B217" t="str">
            <v>1705HTTB031</v>
          </cell>
          <cell r="C217" t="str">
            <v>Phạm Đình </v>
          </cell>
          <cell r="D217" t="str">
            <v>Thạo</v>
          </cell>
          <cell r="E217" t="str">
            <v>Nam</v>
          </cell>
          <cell r="F217" t="str">
            <v>18/05/1999</v>
          </cell>
          <cell r="G217" t="str">
            <v>Hải Dương</v>
          </cell>
        </row>
        <row r="218">
          <cell r="B218" t="str">
            <v>1705HTTB032</v>
          </cell>
          <cell r="C218" t="str">
            <v>Nguyễn Xuân</v>
          </cell>
          <cell r="D218" t="str">
            <v>Thắng</v>
          </cell>
          <cell r="E218" t="str">
            <v>Nam</v>
          </cell>
          <cell r="F218" t="str">
            <v>29/09/1999</v>
          </cell>
          <cell r="G218" t="str">
            <v>Hà Nội</v>
          </cell>
        </row>
        <row r="219">
          <cell r="B219" t="str">
            <v>1705HTTB033</v>
          </cell>
          <cell r="C219" t="str">
            <v>Nguyễn Dương Kiều</v>
          </cell>
          <cell r="D219" t="str">
            <v>Thương</v>
          </cell>
          <cell r="E219" t="str">
            <v>Nữ</v>
          </cell>
          <cell r="F219" t="str">
            <v>20/09/1999</v>
          </cell>
          <cell r="G219" t="str">
            <v>Tp. HCM</v>
          </cell>
        </row>
        <row r="220">
          <cell r="B220" t="str">
            <v>1705HTTB034</v>
          </cell>
          <cell r="C220" t="str">
            <v>Lê Sỹ</v>
          </cell>
          <cell r="D220" t="str">
            <v>Tiến</v>
          </cell>
          <cell r="E220" t="str">
            <v>Nam</v>
          </cell>
          <cell r="F220" t="str">
            <v>25/07/1999</v>
          </cell>
          <cell r="G220" t="str">
            <v>Hà Nội</v>
          </cell>
        </row>
        <row r="221">
          <cell r="B221" t="str">
            <v>1705HTTB035</v>
          </cell>
          <cell r="C221" t="str">
            <v>Nguyễn Hoàng</v>
          </cell>
          <cell r="D221" t="str">
            <v>Triều</v>
          </cell>
          <cell r="E221" t="str">
            <v>Nam</v>
          </cell>
          <cell r="F221" t="str">
            <v>08/10/1998</v>
          </cell>
          <cell r="G221" t="str">
            <v>Hà Nội</v>
          </cell>
        </row>
        <row r="222">
          <cell r="B222" t="str">
            <v>1705HTTB036</v>
          </cell>
          <cell r="C222" t="str">
            <v>Nguyễn Tiến</v>
          </cell>
          <cell r="D222" t="str">
            <v>Trung</v>
          </cell>
          <cell r="E222" t="str">
            <v>Nam</v>
          </cell>
          <cell r="F222" t="str">
            <v>22/09/1999</v>
          </cell>
          <cell r="G222" t="str">
            <v>Lai Châu</v>
          </cell>
        </row>
        <row r="223">
          <cell r="B223" t="str">
            <v>1705HTTB037</v>
          </cell>
          <cell r="C223" t="str">
            <v>Trinh Văn</v>
          </cell>
          <cell r="D223" t="str">
            <v>Trung</v>
          </cell>
          <cell r="E223" t="str">
            <v>Nam</v>
          </cell>
          <cell r="F223" t="str">
            <v>10/05/1997</v>
          </cell>
          <cell r="G223" t="str">
            <v>Hà Tĩnh</v>
          </cell>
        </row>
        <row r="224">
          <cell r="B224" t="str">
            <v>1705HTTB038</v>
          </cell>
          <cell r="C224" t="str">
            <v>Nguyễn Duy</v>
          </cell>
          <cell r="D224" t="str">
            <v>Tuệ</v>
          </cell>
          <cell r="E224" t="str">
            <v>Nam</v>
          </cell>
          <cell r="F224" t="str">
            <v>13/10/1999</v>
          </cell>
          <cell r="G224" t="str">
            <v>Hà Nội</v>
          </cell>
        </row>
        <row r="225">
          <cell r="B225" t="str">
            <v>1705HTTB039</v>
          </cell>
          <cell r="C225" t="str">
            <v>Dương Thị Hồng</v>
          </cell>
          <cell r="D225" t="str">
            <v>Vân</v>
          </cell>
          <cell r="E225" t="str">
            <v>Nữ</v>
          </cell>
          <cell r="F225" t="str">
            <v>19/08/1999</v>
          </cell>
          <cell r="G225" t="str">
            <v>Hà Nội</v>
          </cell>
        </row>
        <row r="226">
          <cell r="B226" t="str">
            <v>1705HTTB040</v>
          </cell>
          <cell r="C226" t="str">
            <v>Phạm Ngọc</v>
          </cell>
          <cell r="D226" t="str">
            <v>Vượng</v>
          </cell>
          <cell r="E226" t="str">
            <v>Nam</v>
          </cell>
          <cell r="F226" t="str">
            <v>23/12/1999</v>
          </cell>
          <cell r="G226" t="str">
            <v>Hà Nội</v>
          </cell>
        </row>
        <row r="227">
          <cell r="B227" t="str">
            <v>1705HTTC001</v>
          </cell>
          <cell r="C227" t="str">
            <v>Ngô Tuấn</v>
          </cell>
          <cell r="D227" t="str">
            <v>Anh</v>
          </cell>
          <cell r="E227" t="str">
            <v>Nam</v>
          </cell>
          <cell r="F227" t="str">
            <v>27/04/1999</v>
          </cell>
          <cell r="G227" t="str">
            <v>Tuyên Quang</v>
          </cell>
        </row>
        <row r="228">
          <cell r="B228" t="str">
            <v>1705HTTC002</v>
          </cell>
          <cell r="C228" t="str">
            <v>Nguyễn Trung</v>
          </cell>
          <cell r="D228" t="str">
            <v>Anh</v>
          </cell>
          <cell r="E228" t="str">
            <v>Nam</v>
          </cell>
          <cell r="F228" t="str">
            <v>29/04/1999</v>
          </cell>
          <cell r="G228" t="str">
            <v>Hà Nội</v>
          </cell>
        </row>
        <row r="229">
          <cell r="B229" t="str">
            <v>1705HTTC003</v>
          </cell>
          <cell r="C229" t="str">
            <v>Trịnh Quốc</v>
          </cell>
          <cell r="D229" t="str">
            <v>Anh</v>
          </cell>
          <cell r="E229" t="str">
            <v>Nam</v>
          </cell>
          <cell r="F229" t="str">
            <v>01/07/1999</v>
          </cell>
          <cell r="G229" t="str">
            <v>Hà Nam</v>
          </cell>
        </row>
        <row r="230">
          <cell r="B230" t="str">
            <v>1705HTTC004</v>
          </cell>
          <cell r="C230" t="str">
            <v>Vũ Đình</v>
          </cell>
          <cell r="D230" t="str">
            <v>Bách</v>
          </cell>
          <cell r="E230" t="str">
            <v>Nam</v>
          </cell>
          <cell r="F230" t="str">
            <v>26/08/1999</v>
          </cell>
          <cell r="G230" t="str">
            <v>Hà Nội</v>
          </cell>
        </row>
        <row r="231">
          <cell r="B231" t="str">
            <v>1705HTTC005</v>
          </cell>
          <cell r="C231" t="str">
            <v>Trần Quốc</v>
          </cell>
          <cell r="D231" t="str">
            <v>Bảo</v>
          </cell>
          <cell r="E231" t="str">
            <v>Nam</v>
          </cell>
          <cell r="F231" t="str">
            <v>22/02/1995</v>
          </cell>
          <cell r="G231" t="str">
            <v>Hà Nội</v>
          </cell>
        </row>
        <row r="232">
          <cell r="B232" t="str">
            <v>1705HTTC006</v>
          </cell>
          <cell r="C232" t="str">
            <v>Vũ Phương</v>
          </cell>
          <cell r="D232" t="str">
            <v>Dung</v>
          </cell>
          <cell r="E232" t="str">
            <v>Nữ</v>
          </cell>
          <cell r="F232" t="str">
            <v>27/05/1999</v>
          </cell>
          <cell r="G232" t="str">
            <v>Hà Nội</v>
          </cell>
        </row>
        <row r="233">
          <cell r="B233" t="str">
            <v>1705HTTC007</v>
          </cell>
          <cell r="C233" t="str">
            <v>Triệu Anh</v>
          </cell>
          <cell r="D233" t="str">
            <v>Duy</v>
          </cell>
          <cell r="E233" t="str">
            <v>Nam</v>
          </cell>
          <cell r="F233" t="str">
            <v>04/07/1999</v>
          </cell>
          <cell r="G233" t="str">
            <v>Hà Tây</v>
          </cell>
        </row>
        <row r="234">
          <cell r="B234" t="str">
            <v>1705HTTC008</v>
          </cell>
          <cell r="C234" t="str">
            <v>Nguyễn Thị Kì</v>
          </cell>
          <cell r="D234" t="str">
            <v>Duyên</v>
          </cell>
          <cell r="E234" t="str">
            <v>Nữ</v>
          </cell>
          <cell r="F234" t="str">
            <v>23/01/1999</v>
          </cell>
          <cell r="G234" t="str">
            <v>Thái Nguyên</v>
          </cell>
        </row>
        <row r="235">
          <cell r="B235" t="str">
            <v>1705HTTC009</v>
          </cell>
          <cell r="C235" t="str">
            <v>Nguyễn Hữu Hoàng</v>
          </cell>
          <cell r="D235" t="str">
            <v>Dương</v>
          </cell>
          <cell r="E235" t="str">
            <v>Nam</v>
          </cell>
          <cell r="F235" t="str">
            <v>13/09/1999</v>
          </cell>
          <cell r="G235" t="str">
            <v>Hà Nội</v>
          </cell>
        </row>
        <row r="236">
          <cell r="B236" t="str">
            <v>1705HTTC010</v>
          </cell>
          <cell r="C236" t="str">
            <v>Nguyễn Văn</v>
          </cell>
          <cell r="D236" t="str">
            <v>Đạt</v>
          </cell>
          <cell r="E236" t="str">
            <v>Nam</v>
          </cell>
          <cell r="F236" t="str">
            <v>04/09/1999</v>
          </cell>
          <cell r="G236" t="str">
            <v>Hà Tây</v>
          </cell>
        </row>
        <row r="237">
          <cell r="B237" t="str">
            <v>1705HTTC011</v>
          </cell>
          <cell r="C237" t="str">
            <v>Đới Hải</v>
          </cell>
          <cell r="D237" t="str">
            <v>Đường</v>
          </cell>
          <cell r="E237" t="str">
            <v>Nam</v>
          </cell>
          <cell r="F237" t="str">
            <v>14/01/1997</v>
          </cell>
          <cell r="G237" t="str">
            <v>Nam Định </v>
          </cell>
        </row>
        <row r="238">
          <cell r="B238" t="str">
            <v>1705HTTC012</v>
          </cell>
          <cell r="C238" t="str">
            <v>Bùi Hoàng Hải</v>
          </cell>
          <cell r="D238" t="str">
            <v>Hà</v>
          </cell>
          <cell r="E238" t="str">
            <v>Nữ</v>
          </cell>
          <cell r="F238" t="str">
            <v>26/09/1999</v>
          </cell>
          <cell r="G238" t="str">
            <v>Hà Nội</v>
          </cell>
        </row>
        <row r="239">
          <cell r="B239" t="str">
            <v>1705HTTC013</v>
          </cell>
          <cell r="C239" t="str">
            <v>Nguyễn Hồng</v>
          </cell>
          <cell r="D239" t="str">
            <v>Hạnh</v>
          </cell>
          <cell r="E239" t="str">
            <v>Nữ</v>
          </cell>
          <cell r="F239" t="str">
            <v>15/07/1998</v>
          </cell>
          <cell r="G239" t="str">
            <v>Thái Bình</v>
          </cell>
        </row>
        <row r="240">
          <cell r="B240" t="str">
            <v>1705HTTC014</v>
          </cell>
          <cell r="C240" t="str">
            <v>Lê Trung</v>
          </cell>
          <cell r="D240" t="str">
            <v>Hiếu</v>
          </cell>
          <cell r="E240" t="str">
            <v>Nam</v>
          </cell>
          <cell r="F240" t="str">
            <v>19/08/1998</v>
          </cell>
          <cell r="G240" t="str">
            <v>Hà Tây</v>
          </cell>
        </row>
        <row r="241">
          <cell r="B241" t="str">
            <v>1705HTTC015</v>
          </cell>
          <cell r="C241" t="str">
            <v>Nguyễn Minh</v>
          </cell>
          <cell r="D241" t="str">
            <v>Hiếu</v>
          </cell>
          <cell r="E241" t="str">
            <v>Nam</v>
          </cell>
          <cell r="F241" t="str">
            <v>28/02/1999</v>
          </cell>
          <cell r="G241" t="str">
            <v>Hà Nội</v>
          </cell>
        </row>
        <row r="242">
          <cell r="B242" t="str">
            <v>1705HTTC016</v>
          </cell>
          <cell r="C242" t="str">
            <v>Lê Hữu</v>
          </cell>
          <cell r="D242" t="str">
            <v>Hùng</v>
          </cell>
          <cell r="E242" t="str">
            <v>Nam</v>
          </cell>
          <cell r="F242" t="str">
            <v>25/11/1999</v>
          </cell>
          <cell r="G242" t="str">
            <v>Hà Nội</v>
          </cell>
        </row>
        <row r="243">
          <cell r="B243" t="str">
            <v>1705HTTC017</v>
          </cell>
          <cell r="C243" t="str">
            <v>Hoàng Gia</v>
          </cell>
          <cell r="D243" t="str">
            <v>Huy</v>
          </cell>
          <cell r="E243" t="str">
            <v>Nam</v>
          </cell>
          <cell r="F243" t="str">
            <v>21/11/1999</v>
          </cell>
          <cell r="G243" t="str">
            <v>Hà Nội</v>
          </cell>
        </row>
        <row r="244">
          <cell r="B244" t="str">
            <v>1705HTTC018</v>
          </cell>
          <cell r="C244" t="str">
            <v>Hồ Quang</v>
          </cell>
          <cell r="D244" t="str">
            <v>Huy</v>
          </cell>
          <cell r="E244" t="str">
            <v>Nam</v>
          </cell>
          <cell r="F244" t="str">
            <v>20/12/1999</v>
          </cell>
          <cell r="G244" t="str">
            <v>Hà Nội</v>
          </cell>
        </row>
        <row r="245">
          <cell r="B245" t="str">
            <v>1705HTTC019</v>
          </cell>
          <cell r="C245" t="str">
            <v>Nguyễn Thị</v>
          </cell>
          <cell r="D245" t="str">
            <v>Hường</v>
          </cell>
          <cell r="E245" t="str">
            <v>Nữ</v>
          </cell>
          <cell r="F245" t="str">
            <v>23/07/1999</v>
          </cell>
          <cell r="G245" t="str">
            <v>Bắc Giang</v>
          </cell>
        </row>
        <row r="246">
          <cell r="B246" t="str">
            <v>1705HTTC020</v>
          </cell>
          <cell r="C246" t="str">
            <v>Nguyễn Tùng</v>
          </cell>
          <cell r="D246" t="str">
            <v>Lâm</v>
          </cell>
          <cell r="E246" t="str">
            <v>Nam</v>
          </cell>
          <cell r="F246" t="str">
            <v>17/07/1999</v>
          </cell>
          <cell r="G246" t="str">
            <v>Hà Nội</v>
          </cell>
        </row>
        <row r="247">
          <cell r="B247" t="str">
            <v>1705HTTC021</v>
          </cell>
          <cell r="C247" t="str">
            <v>Mã Diệu</v>
          </cell>
          <cell r="D247" t="str">
            <v>Linh</v>
          </cell>
          <cell r="E247" t="str">
            <v>Nữ</v>
          </cell>
          <cell r="F247" t="str">
            <v>12/01/1998</v>
          </cell>
          <cell r="G247" t="str">
            <v>Cao Bằng</v>
          </cell>
        </row>
        <row r="248">
          <cell r="B248" t="str">
            <v>1705HTTC022</v>
          </cell>
          <cell r="C248" t="str">
            <v>Dương Thị</v>
          </cell>
          <cell r="D248" t="str">
            <v>Luyện</v>
          </cell>
          <cell r="E248" t="str">
            <v>Nữ</v>
          </cell>
          <cell r="F248" t="str">
            <v>12/01/1999</v>
          </cell>
          <cell r="G248" t="str">
            <v>Hà Nội</v>
          </cell>
        </row>
        <row r="249">
          <cell r="B249" t="str">
            <v>1705HTTC023</v>
          </cell>
          <cell r="C249" t="str">
            <v>Nguyễn Văn</v>
          </cell>
          <cell r="D249" t="str">
            <v>Mạnh</v>
          </cell>
          <cell r="E249" t="str">
            <v>Nam</v>
          </cell>
          <cell r="F249" t="str">
            <v>01/09/1999</v>
          </cell>
          <cell r="G249" t="str">
            <v>Bắc Ninh</v>
          </cell>
        </row>
        <row r="250">
          <cell r="B250" t="str">
            <v>1705HTTC024</v>
          </cell>
          <cell r="C250" t="str">
            <v>Hoàng Hoài</v>
          </cell>
          <cell r="D250" t="str">
            <v>Nam</v>
          </cell>
          <cell r="E250" t="str">
            <v>Nam</v>
          </cell>
          <cell r="F250" t="str">
            <v>09/07/1999</v>
          </cell>
          <cell r="G250" t="str">
            <v>Hà Nội</v>
          </cell>
        </row>
        <row r="251">
          <cell r="B251" t="str">
            <v>1705HTTC025</v>
          </cell>
          <cell r="C251" t="str">
            <v>Phùng Hải</v>
          </cell>
          <cell r="D251" t="str">
            <v>Nam</v>
          </cell>
          <cell r="E251" t="str">
            <v>Nam</v>
          </cell>
          <cell r="F251" t="str">
            <v>16/08/1993</v>
          </cell>
          <cell r="G251" t="str">
            <v>Hà Tây</v>
          </cell>
        </row>
        <row r="252">
          <cell r="B252" t="str">
            <v>1705HTTC026</v>
          </cell>
          <cell r="C252" t="str">
            <v>Trương Thị</v>
          </cell>
          <cell r="D252" t="str">
            <v>Ngọc</v>
          </cell>
          <cell r="E252" t="str">
            <v>Nữ</v>
          </cell>
          <cell r="F252" t="str">
            <v>18/04/1999</v>
          </cell>
          <cell r="G252" t="str">
            <v>Đắc Lắc</v>
          </cell>
        </row>
        <row r="253">
          <cell r="B253" t="str">
            <v>1705HTTC027</v>
          </cell>
          <cell r="C253" t="str">
            <v>Lê Quang</v>
          </cell>
          <cell r="D253" t="str">
            <v>Nhật</v>
          </cell>
          <cell r="E253" t="str">
            <v>Nam</v>
          </cell>
          <cell r="F253" t="str">
            <v>02/02/1999</v>
          </cell>
          <cell r="G253" t="str">
            <v>Yên Bái</v>
          </cell>
        </row>
        <row r="254">
          <cell r="B254" t="str">
            <v>1705HTTC028</v>
          </cell>
          <cell r="C254" t="str">
            <v>Nguyễn Thu</v>
          </cell>
          <cell r="D254" t="str">
            <v>Phương</v>
          </cell>
          <cell r="E254" t="str">
            <v>Nữ</v>
          </cell>
          <cell r="F254" t="str">
            <v>04/06/1998</v>
          </cell>
          <cell r="G254" t="str">
            <v>Phú Thọ</v>
          </cell>
        </row>
        <row r="255">
          <cell r="B255" t="str">
            <v>1705HTTC029</v>
          </cell>
          <cell r="C255" t="str">
            <v>Lê Văn</v>
          </cell>
          <cell r="D255" t="str">
            <v>Quyền</v>
          </cell>
          <cell r="E255" t="str">
            <v>Nam</v>
          </cell>
          <cell r="F255" t="str">
            <v>19/10/1999</v>
          </cell>
          <cell r="G255" t="str">
            <v>Thanh Hóa</v>
          </cell>
        </row>
        <row r="256">
          <cell r="B256" t="str">
            <v>1705HTTC030</v>
          </cell>
          <cell r="C256" t="str">
            <v>Trần Xuân</v>
          </cell>
          <cell r="D256" t="str">
            <v>Sơn</v>
          </cell>
          <cell r="E256" t="str">
            <v>Nam</v>
          </cell>
          <cell r="F256" t="str">
            <v>15/03/1999</v>
          </cell>
          <cell r="G256" t="str">
            <v>Quảng Ninh</v>
          </cell>
        </row>
        <row r="257">
          <cell r="B257" t="str">
            <v>1705HTTC031</v>
          </cell>
          <cell r="C257" t="str">
            <v>Nguyễn Đức</v>
          </cell>
          <cell r="D257" t="str">
            <v>Thành</v>
          </cell>
          <cell r="E257" t="str">
            <v>Nam</v>
          </cell>
          <cell r="F257" t="str">
            <v>21/08/1999</v>
          </cell>
          <cell r="G257" t="str">
            <v>Hà Nội</v>
          </cell>
        </row>
        <row r="258">
          <cell r="B258" t="str">
            <v>1705HTTC032</v>
          </cell>
          <cell r="C258" t="str">
            <v>Bùi Việt</v>
          </cell>
          <cell r="D258" t="str">
            <v>Thắng</v>
          </cell>
          <cell r="E258" t="str">
            <v>Nam</v>
          </cell>
          <cell r="F258" t="str">
            <v>20/01/1999</v>
          </cell>
          <cell r="G258" t="str">
            <v>Lai Châu</v>
          </cell>
        </row>
        <row r="259">
          <cell r="B259" t="str">
            <v>1705HTTC033</v>
          </cell>
          <cell r="C259" t="str">
            <v>Phạm Thành</v>
          </cell>
          <cell r="D259" t="str">
            <v>Thắng</v>
          </cell>
          <cell r="E259" t="str">
            <v>Nam</v>
          </cell>
          <cell r="F259" t="str">
            <v>16/06/1998</v>
          </cell>
          <cell r="G259" t="str">
            <v>Nam Định </v>
          </cell>
        </row>
        <row r="260">
          <cell r="B260" t="str">
            <v>1705HTTC034</v>
          </cell>
          <cell r="C260" t="str">
            <v>Bùi Thị Ngọc</v>
          </cell>
          <cell r="D260" t="str">
            <v>Thùy</v>
          </cell>
          <cell r="E260" t="str">
            <v>Nữ</v>
          </cell>
          <cell r="F260" t="str">
            <v>07/09/1998</v>
          </cell>
          <cell r="G260" t="str">
            <v>Nam Định </v>
          </cell>
        </row>
        <row r="261">
          <cell r="B261" t="str">
            <v>1705HTTC035</v>
          </cell>
          <cell r="C261" t="str">
            <v>Nguyễn Việt</v>
          </cell>
          <cell r="D261" t="str">
            <v>Tiệp</v>
          </cell>
          <cell r="E261" t="str">
            <v>Nam</v>
          </cell>
          <cell r="F261" t="str">
            <v>03/06/1999</v>
          </cell>
          <cell r="G261" t="str">
            <v>Hà Nội</v>
          </cell>
        </row>
        <row r="262">
          <cell r="B262" t="str">
            <v>1705HTTC036</v>
          </cell>
          <cell r="C262" t="str">
            <v>Trần Đức</v>
          </cell>
          <cell r="D262" t="str">
            <v>Trung</v>
          </cell>
          <cell r="E262" t="str">
            <v>Nam</v>
          </cell>
          <cell r="F262" t="str">
            <v>12/02/1999</v>
          </cell>
          <cell r="G262" t="str">
            <v>Hà Nội</v>
          </cell>
        </row>
        <row r="263">
          <cell r="B263" t="str">
            <v>1705HTTC037</v>
          </cell>
          <cell r="C263" t="str">
            <v>Lý Anh</v>
          </cell>
          <cell r="D263" t="str">
            <v>Tuấn</v>
          </cell>
          <cell r="E263" t="str">
            <v>Nam</v>
          </cell>
          <cell r="F263" t="str">
            <v>24/06/1999</v>
          </cell>
          <cell r="G263" t="str">
            <v>Hà Nội</v>
          </cell>
        </row>
        <row r="264">
          <cell r="B264" t="str">
            <v>1705HTTC038</v>
          </cell>
          <cell r="C264" t="str">
            <v>Nguyễn Bảo</v>
          </cell>
          <cell r="D264" t="str">
            <v>Tùng</v>
          </cell>
          <cell r="E264" t="str">
            <v>Nam</v>
          </cell>
          <cell r="F264" t="str">
            <v>25/06/1999</v>
          </cell>
          <cell r="G264" t="str">
            <v>Hà Nội</v>
          </cell>
        </row>
        <row r="265">
          <cell r="B265" t="str">
            <v>1705HTTC039</v>
          </cell>
          <cell r="C265" t="str">
            <v>Đỗ Thị Cẩm</v>
          </cell>
          <cell r="D265" t="str">
            <v>Vân</v>
          </cell>
          <cell r="E265" t="str">
            <v>Nữ</v>
          </cell>
          <cell r="F265" t="str">
            <v>19/05/1999</v>
          </cell>
          <cell r="G265" t="str">
            <v>Hưng Yên</v>
          </cell>
        </row>
        <row r="266">
          <cell r="B266" t="str">
            <v>1705HTTC040</v>
          </cell>
          <cell r="C266" t="str">
            <v>Mạnh Hải</v>
          </cell>
          <cell r="D266" t="str">
            <v>Yến</v>
          </cell>
          <cell r="E266" t="str">
            <v>Nữ</v>
          </cell>
          <cell r="F266" t="str">
            <v>19/06/1999</v>
          </cell>
          <cell r="G266" t="str">
            <v>Bắc Giang</v>
          </cell>
        </row>
        <row r="267">
          <cell r="B267" t="str">
            <v>1705HTTC041</v>
          </cell>
          <cell r="C267" t="str">
            <v>Cao Kỳ </v>
          </cell>
          <cell r="D267" t="str">
            <v>Phong</v>
          </cell>
          <cell r="E267" t="str">
            <v>Nam</v>
          </cell>
          <cell r="F267" t="str">
            <v>27/08/1998</v>
          </cell>
          <cell r="G267" t="str">
            <v>Hà Nội </v>
          </cell>
        </row>
        <row r="268">
          <cell r="B268" t="str">
            <v>1705HTTD001</v>
          </cell>
          <cell r="C268" t="str">
            <v>Nguyễn Thị Vân</v>
          </cell>
          <cell r="D268" t="str">
            <v>Anh</v>
          </cell>
          <cell r="E268" t="str">
            <v>Nữ</v>
          </cell>
          <cell r="F268" t="str">
            <v>01/10/1999</v>
          </cell>
          <cell r="G268" t="str">
            <v>Thanh Hóa</v>
          </cell>
        </row>
        <row r="269">
          <cell r="B269" t="str">
            <v>1705HTTD002</v>
          </cell>
          <cell r="C269" t="str">
            <v>Nguyễn Tuấn</v>
          </cell>
          <cell r="D269" t="str">
            <v>Anh</v>
          </cell>
          <cell r="E269" t="str">
            <v>Nam</v>
          </cell>
          <cell r="F269" t="str">
            <v>01/01/1999</v>
          </cell>
          <cell r="G269" t="str">
            <v>Điện Biên</v>
          </cell>
        </row>
        <row r="270">
          <cell r="B270" t="str">
            <v>1705HTTD003</v>
          </cell>
          <cell r="C270" t="str">
            <v>Vũ Thị Minh</v>
          </cell>
          <cell r="D270" t="str">
            <v>Anh</v>
          </cell>
          <cell r="E270" t="str">
            <v>Nữ</v>
          </cell>
          <cell r="F270" t="str">
            <v>12/11/1996</v>
          </cell>
          <cell r="G270" t="str">
            <v>Hà Tây</v>
          </cell>
        </row>
        <row r="271">
          <cell r="B271" t="str">
            <v>1705HTTD004</v>
          </cell>
          <cell r="C271" t="str">
            <v>Lương Nguyên</v>
          </cell>
          <cell r="D271" t="str">
            <v>Bảo</v>
          </cell>
          <cell r="E271" t="str">
            <v>Nam</v>
          </cell>
          <cell r="F271" t="str">
            <v>19/11/1999</v>
          </cell>
          <cell r="G271" t="str">
            <v>Lai Châu</v>
          </cell>
        </row>
        <row r="272">
          <cell r="B272" t="str">
            <v>1705HTTD005</v>
          </cell>
          <cell r="C272" t="str">
            <v>Phạm Thị Linh</v>
          </cell>
          <cell r="D272" t="str">
            <v>Chi</v>
          </cell>
          <cell r="E272" t="str">
            <v>Nữ</v>
          </cell>
          <cell r="F272" t="str">
            <v>01/09/1999</v>
          </cell>
          <cell r="G272" t="str">
            <v>Phú Thọ</v>
          </cell>
        </row>
        <row r="273">
          <cell r="B273" t="str">
            <v>1705HTTD006</v>
          </cell>
          <cell r="C273" t="str">
            <v>Dư Tiến</v>
          </cell>
          <cell r="D273" t="str">
            <v>Dũng</v>
          </cell>
          <cell r="E273" t="str">
            <v>Nam</v>
          </cell>
          <cell r="F273" t="str">
            <v>08/07/1999</v>
          </cell>
          <cell r="G273" t="str">
            <v>Hà Tây</v>
          </cell>
        </row>
        <row r="274">
          <cell r="B274" t="str">
            <v>1705HTTD007</v>
          </cell>
          <cell r="C274" t="str">
            <v>Hoàng Bảo</v>
          </cell>
          <cell r="D274" t="str">
            <v>Duy</v>
          </cell>
          <cell r="E274" t="str">
            <v>Nam</v>
          </cell>
          <cell r="F274" t="str">
            <v>11/11/1999</v>
          </cell>
          <cell r="G274" t="str">
            <v>Thanh Hóa</v>
          </cell>
        </row>
        <row r="275">
          <cell r="B275" t="str">
            <v>1705HTTD008</v>
          </cell>
          <cell r="C275" t="str">
            <v>Hoàng Anh</v>
          </cell>
          <cell r="D275" t="str">
            <v>Đức</v>
          </cell>
          <cell r="E275" t="str">
            <v>Nam</v>
          </cell>
          <cell r="F275" t="str">
            <v>02/04/1999</v>
          </cell>
          <cell r="G275" t="str">
            <v>Lai Châu</v>
          </cell>
        </row>
        <row r="276">
          <cell r="B276" t="str">
            <v>1705HTTD009</v>
          </cell>
          <cell r="C276" t="str">
            <v>Nguyễn Thế</v>
          </cell>
          <cell r="D276" t="str">
            <v>Giang</v>
          </cell>
          <cell r="E276" t="str">
            <v>Nam</v>
          </cell>
          <cell r="F276" t="str">
            <v>07/02/1999</v>
          </cell>
          <cell r="G276" t="str">
            <v>Phú Thọ</v>
          </cell>
        </row>
        <row r="277">
          <cell r="B277" t="str">
            <v>1705HTTD010</v>
          </cell>
          <cell r="C277" t="str">
            <v>Nguyễn Mạnh</v>
          </cell>
          <cell r="D277" t="str">
            <v>Hà</v>
          </cell>
          <cell r="E277" t="str">
            <v>Nam</v>
          </cell>
          <cell r="F277" t="str">
            <v>12/08/1999</v>
          </cell>
          <cell r="G277" t="str">
            <v>Hà Nội</v>
          </cell>
        </row>
        <row r="278">
          <cell r="B278" t="str">
            <v>1705HTTD011</v>
          </cell>
          <cell r="C278" t="str">
            <v>Vũ Nguyệt</v>
          </cell>
          <cell r="D278" t="str">
            <v>Hằng</v>
          </cell>
          <cell r="E278" t="str">
            <v>Nữ</v>
          </cell>
          <cell r="F278" t="str">
            <v>11/01/1999</v>
          </cell>
          <cell r="G278" t="str">
            <v>Hà Nội</v>
          </cell>
        </row>
        <row r="279">
          <cell r="B279" t="str">
            <v>1705HTTD012</v>
          </cell>
          <cell r="C279" t="str">
            <v>Nguyễn Trọng</v>
          </cell>
          <cell r="D279" t="str">
            <v>Hiếu</v>
          </cell>
          <cell r="E279" t="str">
            <v>Nam</v>
          </cell>
          <cell r="F279" t="str">
            <v>05/07/1999</v>
          </cell>
          <cell r="G279" t="str">
            <v>Hà Tây</v>
          </cell>
        </row>
        <row r="280">
          <cell r="B280" t="str">
            <v>1705HTTD013</v>
          </cell>
          <cell r="C280" t="str">
            <v>Trần Quang</v>
          </cell>
          <cell r="D280" t="str">
            <v>Hiếu</v>
          </cell>
          <cell r="E280" t="str">
            <v>Nam</v>
          </cell>
          <cell r="F280" t="str">
            <v>30/06/1998</v>
          </cell>
          <cell r="G280" t="str">
            <v>Hà Nam</v>
          </cell>
        </row>
        <row r="281">
          <cell r="B281" t="str">
            <v>1705HTTD014</v>
          </cell>
          <cell r="C281" t="str">
            <v>Nguyễn Mạnh </v>
          </cell>
          <cell r="D281" t="str">
            <v>Hùng</v>
          </cell>
          <cell r="E281" t="str">
            <v>Nam</v>
          </cell>
          <cell r="F281" t="str">
            <v>27/09/1999</v>
          </cell>
          <cell r="G281" t="str">
            <v>Quảng Ninh</v>
          </cell>
        </row>
        <row r="282">
          <cell r="B282" t="str">
            <v>1705HTTD015</v>
          </cell>
          <cell r="C282" t="str">
            <v>Nguyễn Tuấn</v>
          </cell>
          <cell r="D282" t="str">
            <v>Hùng</v>
          </cell>
          <cell r="E282" t="str">
            <v>Nam</v>
          </cell>
          <cell r="F282" t="str">
            <v>17/06/1999</v>
          </cell>
          <cell r="G282" t="str">
            <v>Hà Nội</v>
          </cell>
        </row>
        <row r="283">
          <cell r="B283" t="str">
            <v>1705HTTD016</v>
          </cell>
          <cell r="C283" t="str">
            <v>Lê Đăng</v>
          </cell>
          <cell r="D283" t="str">
            <v>Huy</v>
          </cell>
          <cell r="E283" t="str">
            <v>Nam</v>
          </cell>
          <cell r="F283" t="str">
            <v>10/08/1999</v>
          </cell>
          <cell r="G283" t="str">
            <v>Hà Nội</v>
          </cell>
        </row>
        <row r="284">
          <cell r="B284" t="str">
            <v>1705HTTD017</v>
          </cell>
          <cell r="C284" t="str">
            <v>Lê Đức</v>
          </cell>
          <cell r="D284" t="str">
            <v>Huy</v>
          </cell>
          <cell r="E284" t="str">
            <v>Nam</v>
          </cell>
          <cell r="F284" t="str">
            <v>05/09/1999</v>
          </cell>
          <cell r="G284" t="str">
            <v>Hà Nội</v>
          </cell>
        </row>
        <row r="285">
          <cell r="B285" t="str">
            <v>1705HTTD018</v>
          </cell>
          <cell r="C285" t="str">
            <v>Nguyễn Mạnh</v>
          </cell>
          <cell r="D285" t="str">
            <v>Hưng</v>
          </cell>
          <cell r="E285" t="str">
            <v>Nam</v>
          </cell>
          <cell r="F285" t="str">
            <v>16/05/1999</v>
          </cell>
          <cell r="G285" t="str">
            <v>Hà Nội</v>
          </cell>
        </row>
        <row r="286">
          <cell r="B286" t="str">
            <v>1705HTTD019</v>
          </cell>
          <cell r="C286" t="str">
            <v>Phan Đăng</v>
          </cell>
          <cell r="D286" t="str">
            <v>Khoa</v>
          </cell>
          <cell r="E286" t="str">
            <v>Nam</v>
          </cell>
          <cell r="F286" t="str">
            <v>20/01/1999</v>
          </cell>
          <cell r="G286" t="str">
            <v>Hà Giang</v>
          </cell>
        </row>
        <row r="287">
          <cell r="B287" t="str">
            <v>1705HTTD020</v>
          </cell>
          <cell r="C287" t="str">
            <v>Nguyễn Năng</v>
          </cell>
          <cell r="D287" t="str">
            <v>Lập</v>
          </cell>
          <cell r="E287" t="str">
            <v>Nam</v>
          </cell>
          <cell r="F287" t="str">
            <v>04/02/1999</v>
          </cell>
          <cell r="G287" t="str">
            <v>Hà Tây</v>
          </cell>
        </row>
        <row r="288">
          <cell r="B288" t="str">
            <v>1705HTTD021</v>
          </cell>
          <cell r="C288" t="str">
            <v>Nguyễn Hoàng</v>
          </cell>
          <cell r="D288" t="str">
            <v>Linh</v>
          </cell>
          <cell r="E288" t="str">
            <v>Nữ</v>
          </cell>
          <cell r="F288" t="str">
            <v>01/06/1999</v>
          </cell>
          <cell r="G288" t="str">
            <v>Phú Thọ</v>
          </cell>
        </row>
        <row r="289">
          <cell r="B289" t="str">
            <v>1705HTTD022</v>
          </cell>
          <cell r="C289" t="str">
            <v>Nguyễn Thị Phương</v>
          </cell>
          <cell r="D289" t="str">
            <v>Linh</v>
          </cell>
          <cell r="E289" t="str">
            <v>Nữ</v>
          </cell>
          <cell r="F289" t="str">
            <v>09/05/1999</v>
          </cell>
          <cell r="G289" t="str">
            <v>Hà Tây</v>
          </cell>
        </row>
        <row r="290">
          <cell r="B290" t="str">
            <v>1705HTTD023</v>
          </cell>
          <cell r="C290" t="str">
            <v>Trần Thị Cẩm</v>
          </cell>
          <cell r="D290" t="str">
            <v>Ly</v>
          </cell>
          <cell r="E290" t="str">
            <v>Nữ</v>
          </cell>
          <cell r="F290" t="str">
            <v>02/10/1999</v>
          </cell>
          <cell r="G290" t="str">
            <v>Nghệ An</v>
          </cell>
        </row>
        <row r="291">
          <cell r="B291" t="str">
            <v>1705HTTD024</v>
          </cell>
          <cell r="C291" t="str">
            <v>Nguyễn Anh</v>
          </cell>
          <cell r="D291" t="str">
            <v>Minh</v>
          </cell>
          <cell r="E291" t="str">
            <v>Nam</v>
          </cell>
          <cell r="F291" t="str">
            <v>12/03/1999</v>
          </cell>
          <cell r="G291" t="str">
            <v>Hà Nội</v>
          </cell>
        </row>
        <row r="292">
          <cell r="B292" t="str">
            <v>1705HTTD025</v>
          </cell>
          <cell r="C292" t="str">
            <v>Nguyễn Hoàng</v>
          </cell>
          <cell r="D292" t="str">
            <v>Nam</v>
          </cell>
          <cell r="E292" t="str">
            <v>Nam</v>
          </cell>
          <cell r="F292" t="str">
            <v>24/04/1999</v>
          </cell>
          <cell r="G292" t="str">
            <v>Bắc Ninh</v>
          </cell>
        </row>
        <row r="293">
          <cell r="B293" t="str">
            <v>1705HTTD026</v>
          </cell>
          <cell r="C293" t="str">
            <v>Lê Trung</v>
          </cell>
          <cell r="D293" t="str">
            <v>Nghĩa</v>
          </cell>
          <cell r="E293" t="str">
            <v>Nam</v>
          </cell>
          <cell r="F293" t="str">
            <v>12/09/1999</v>
          </cell>
          <cell r="G293" t="str">
            <v>Hải Phòng</v>
          </cell>
        </row>
        <row r="294">
          <cell r="B294" t="str">
            <v>1705HTTD027</v>
          </cell>
          <cell r="C294" t="str">
            <v>Phạm Dương</v>
          </cell>
          <cell r="D294" t="str">
            <v>Nguyên</v>
          </cell>
          <cell r="E294" t="str">
            <v>Nữ</v>
          </cell>
          <cell r="F294" t="str">
            <v>17/05/1999</v>
          </cell>
          <cell r="G294" t="str">
            <v>Hà Nội</v>
          </cell>
        </row>
        <row r="295">
          <cell r="B295" t="str">
            <v>1705HTTD028</v>
          </cell>
          <cell r="C295" t="str">
            <v>An Thị</v>
          </cell>
          <cell r="D295" t="str">
            <v>Ngát</v>
          </cell>
          <cell r="E295" t="str">
            <v>Nữ</v>
          </cell>
          <cell r="F295" t="str">
            <v>19/09/1999</v>
          </cell>
          <cell r="G295" t="str">
            <v>Ninh Bình</v>
          </cell>
        </row>
        <row r="296">
          <cell r="B296" t="str">
            <v>1705HTTD029</v>
          </cell>
          <cell r="C296" t="str">
            <v>Trần Hồng</v>
          </cell>
          <cell r="D296" t="str">
            <v>Nhung</v>
          </cell>
          <cell r="E296" t="str">
            <v>Nữ</v>
          </cell>
          <cell r="F296" t="str">
            <v>02/04/1999</v>
          </cell>
          <cell r="G296" t="str">
            <v>Hà Tĩnh</v>
          </cell>
        </row>
        <row r="297">
          <cell r="B297" t="str">
            <v>1705HTTD030</v>
          </cell>
          <cell r="C297" t="str">
            <v>Lưu Công</v>
          </cell>
          <cell r="D297" t="str">
            <v>Phú</v>
          </cell>
          <cell r="E297" t="str">
            <v>Nam</v>
          </cell>
          <cell r="F297" t="str">
            <v>27/01/1998</v>
          </cell>
          <cell r="G297" t="str">
            <v>Thanh Hóa</v>
          </cell>
        </row>
        <row r="298">
          <cell r="B298" t="str">
            <v>1705HTTD031</v>
          </cell>
          <cell r="C298" t="str">
            <v>Hoàng Thái</v>
          </cell>
          <cell r="D298" t="str">
            <v>Sơn</v>
          </cell>
          <cell r="E298" t="str">
            <v>Nam</v>
          </cell>
          <cell r="F298" t="str">
            <v>22/05/1999</v>
          </cell>
          <cell r="G298" t="str">
            <v>Phú Thọ</v>
          </cell>
        </row>
        <row r="299">
          <cell r="B299" t="str">
            <v>1705HTTD032</v>
          </cell>
          <cell r="C299" t="str">
            <v>Nguyễn Cao</v>
          </cell>
          <cell r="D299" t="str">
            <v>Sơn</v>
          </cell>
          <cell r="E299" t="str">
            <v>Nam</v>
          </cell>
          <cell r="F299" t="str">
            <v>02/11/1999</v>
          </cell>
          <cell r="G299" t="str">
            <v>Hà Nội</v>
          </cell>
        </row>
        <row r="300">
          <cell r="B300" t="str">
            <v>1705HTTD033</v>
          </cell>
          <cell r="C300" t="str">
            <v>Nguyễn Phương</v>
          </cell>
          <cell r="D300" t="str">
            <v>Thảo</v>
          </cell>
          <cell r="E300" t="str">
            <v>Nữ</v>
          </cell>
          <cell r="F300" t="str">
            <v>27/04/1999</v>
          </cell>
          <cell r="G300" t="str">
            <v>Hòa Bình</v>
          </cell>
        </row>
        <row r="301">
          <cell r="B301" t="str">
            <v>1705HTTD034</v>
          </cell>
          <cell r="C301" t="str">
            <v>Phan Đức</v>
          </cell>
          <cell r="D301" t="str">
            <v>Thắng</v>
          </cell>
          <cell r="E301" t="str">
            <v>Nam</v>
          </cell>
          <cell r="F301" t="str">
            <v>21/10/1999</v>
          </cell>
          <cell r="G301" t="str">
            <v>Hà Giang</v>
          </cell>
        </row>
        <row r="302">
          <cell r="B302" t="str">
            <v>1705HTTD035</v>
          </cell>
          <cell r="C302" t="str">
            <v>Nguyễn Chí</v>
          </cell>
          <cell r="D302" t="str">
            <v>Thiện</v>
          </cell>
          <cell r="E302" t="str">
            <v>Nam</v>
          </cell>
          <cell r="F302" t="str">
            <v>10/12/1999</v>
          </cell>
          <cell r="G302" t="str">
            <v>Hà Tây</v>
          </cell>
        </row>
        <row r="303">
          <cell r="B303" t="str">
            <v>1705HTTD036</v>
          </cell>
          <cell r="C303" t="str">
            <v>Trịnh Hữu</v>
          </cell>
          <cell r="D303" t="str">
            <v>Toàn</v>
          </cell>
          <cell r="E303" t="str">
            <v>Nam</v>
          </cell>
          <cell r="F303" t="str">
            <v>17/02/1998</v>
          </cell>
          <cell r="G303" t="str">
            <v>Hà Nội</v>
          </cell>
        </row>
        <row r="304">
          <cell r="B304" t="str">
            <v>1705HTTD037</v>
          </cell>
          <cell r="C304" t="str">
            <v>Phạm Thu</v>
          </cell>
          <cell r="D304" t="str">
            <v>Trang</v>
          </cell>
          <cell r="E304" t="str">
            <v>Nữ</v>
          </cell>
          <cell r="F304" t="str">
            <v>07/01/1999</v>
          </cell>
          <cell r="G304" t="str">
            <v>Thái Bình</v>
          </cell>
        </row>
        <row r="305">
          <cell r="B305" t="str">
            <v>1705HTTD038</v>
          </cell>
          <cell r="C305" t="str">
            <v>Phạm Quang </v>
          </cell>
          <cell r="D305" t="str">
            <v>Tú</v>
          </cell>
          <cell r="E305" t="str">
            <v>Nam</v>
          </cell>
          <cell r="F305" t="str">
            <v>17/08/1999</v>
          </cell>
          <cell r="G305" t="str">
            <v>Hòa Bình</v>
          </cell>
        </row>
        <row r="306">
          <cell r="B306" t="str">
            <v>1705HTTD039</v>
          </cell>
          <cell r="C306" t="str">
            <v>Lê Vũ Thanh</v>
          </cell>
          <cell r="D306" t="str">
            <v>Tùng</v>
          </cell>
          <cell r="E306" t="str">
            <v>Nam</v>
          </cell>
          <cell r="F306" t="str">
            <v>09/12/1999</v>
          </cell>
          <cell r="G306" t="str">
            <v>Hà Nội</v>
          </cell>
        </row>
        <row r="307">
          <cell r="B307" t="str">
            <v>1705HTTD040</v>
          </cell>
          <cell r="C307" t="str">
            <v>Hồ Thu</v>
          </cell>
          <cell r="D307" t="str">
            <v>Uyên</v>
          </cell>
          <cell r="E307" t="str">
            <v>Nữ</v>
          </cell>
          <cell r="F307" t="str">
            <v>20/10/1999</v>
          </cell>
          <cell r="G307" t="str">
            <v>Bắc Ninh</v>
          </cell>
        </row>
        <row r="308">
          <cell r="B308" t="str">
            <v>1705HTTD041</v>
          </cell>
          <cell r="C308" t="str">
            <v>Lê Quốc</v>
          </cell>
          <cell r="D308" t="str">
            <v>Việt</v>
          </cell>
          <cell r="E308" t="str">
            <v>Nam</v>
          </cell>
          <cell r="F308" t="str">
            <v>11/11/1999</v>
          </cell>
          <cell r="G308" t="str">
            <v>Hà Nam</v>
          </cell>
        </row>
        <row r="309">
          <cell r="B309" t="str">
            <v>1705KHTA001</v>
          </cell>
          <cell r="C309" t="str">
            <v>Lê Huệ</v>
          </cell>
          <cell r="D309" t="str">
            <v>Anh</v>
          </cell>
          <cell r="E309" t="str">
            <v>Nữ</v>
          </cell>
          <cell r="F309" t="str">
            <v>31/08/1996</v>
          </cell>
          <cell r="G309" t="str">
            <v>Hà Nội</v>
          </cell>
        </row>
        <row r="310">
          <cell r="B310" t="str">
            <v>1705KHTA002</v>
          </cell>
          <cell r="C310" t="str">
            <v>Nguyễn Ngọc</v>
          </cell>
          <cell r="D310" t="str">
            <v>Anh</v>
          </cell>
          <cell r="E310" t="str">
            <v>Nữ</v>
          </cell>
          <cell r="F310" t="str">
            <v>30/09/1999</v>
          </cell>
          <cell r="G310" t="str">
            <v>Hà Nội</v>
          </cell>
        </row>
        <row r="311">
          <cell r="B311" t="str">
            <v>1705KHTA003</v>
          </cell>
          <cell r="C311" t="str">
            <v>Trần Thị Kim</v>
          </cell>
          <cell r="D311" t="str">
            <v>Anh</v>
          </cell>
          <cell r="E311" t="str">
            <v>Nữ</v>
          </cell>
          <cell r="F311" t="str">
            <v>05/11/1999</v>
          </cell>
          <cell r="G311" t="str">
            <v>Vĩnh Phúc</v>
          </cell>
        </row>
        <row r="312">
          <cell r="B312" t="str">
            <v>1705KHTA004</v>
          </cell>
          <cell r="C312" t="str">
            <v>Vũ Trung</v>
          </cell>
          <cell r="D312" t="str">
            <v>Anh</v>
          </cell>
          <cell r="E312" t="str">
            <v>Nam</v>
          </cell>
          <cell r="F312" t="str">
            <v>25/02/1999</v>
          </cell>
          <cell r="G312" t="str">
            <v>Thái Bình</v>
          </cell>
        </row>
        <row r="313">
          <cell r="B313" t="str">
            <v>1705KHTA005</v>
          </cell>
          <cell r="C313" t="str">
            <v>Phạm Ngọc</v>
          </cell>
          <cell r="D313" t="str">
            <v>Ánh</v>
          </cell>
          <cell r="E313" t="str">
            <v>Nữ</v>
          </cell>
          <cell r="F313" t="str">
            <v>08/10/1999</v>
          </cell>
          <cell r="G313" t="str">
            <v>Vĩnh Phúc</v>
          </cell>
        </row>
        <row r="314">
          <cell r="B314" t="str">
            <v>1705KHTA006</v>
          </cell>
          <cell r="C314" t="str">
            <v>Chu Linh</v>
          </cell>
          <cell r="D314" t="str">
            <v>Chi</v>
          </cell>
          <cell r="E314" t="str">
            <v>Nữ</v>
          </cell>
          <cell r="F314" t="str">
            <v>14/12/1999</v>
          </cell>
          <cell r="G314" t="str">
            <v>Hà Nội</v>
          </cell>
        </row>
        <row r="315">
          <cell r="B315" t="str">
            <v>1705KHTA007</v>
          </cell>
          <cell r="C315" t="str">
            <v>Nguyễn Vũ Tuấn</v>
          </cell>
          <cell r="D315" t="str">
            <v>Dũng</v>
          </cell>
          <cell r="E315" t="str">
            <v>Nam</v>
          </cell>
          <cell r="F315" t="str">
            <v>11/08/1999</v>
          </cell>
          <cell r="G315" t="str">
            <v>Hà Nội</v>
          </cell>
        </row>
        <row r="316">
          <cell r="B316" t="str">
            <v>1705KHTA008</v>
          </cell>
          <cell r="C316" t="str">
            <v>Mai Hồng</v>
          </cell>
          <cell r="D316" t="str">
            <v>Đức</v>
          </cell>
          <cell r="E316" t="str">
            <v>Nam</v>
          </cell>
          <cell r="F316" t="str">
            <v>31/12/1999</v>
          </cell>
          <cell r="G316" t="str">
            <v>Thanh Hóa</v>
          </cell>
        </row>
        <row r="317">
          <cell r="B317" t="str">
            <v>1705KHTA009</v>
          </cell>
          <cell r="C317" t="str">
            <v>Lê Văn</v>
          </cell>
          <cell r="D317" t="str">
            <v>Hải</v>
          </cell>
          <cell r="E317" t="str">
            <v>Nam</v>
          </cell>
          <cell r="F317" t="str">
            <v>22/03/1999</v>
          </cell>
          <cell r="G317" t="str">
            <v>Hà Tây</v>
          </cell>
        </row>
        <row r="318">
          <cell r="B318" t="str">
            <v>1705KHTA010</v>
          </cell>
          <cell r="C318" t="str">
            <v>Nguyễn Minh</v>
          </cell>
          <cell r="D318" t="str">
            <v>Hạnh</v>
          </cell>
          <cell r="E318" t="str">
            <v>Nữ</v>
          </cell>
          <cell r="F318" t="str">
            <v>15/02/1999</v>
          </cell>
          <cell r="G318" t="str">
            <v>Cao Bằng</v>
          </cell>
        </row>
        <row r="319">
          <cell r="B319" t="str">
            <v>1705KHTA011</v>
          </cell>
          <cell r="C319" t="str">
            <v>Thái Thị</v>
          </cell>
          <cell r="D319" t="str">
            <v>Hằng</v>
          </cell>
          <cell r="E319" t="str">
            <v>Nữ</v>
          </cell>
          <cell r="F319" t="str">
            <v>16/08/1999</v>
          </cell>
          <cell r="G319" t="str">
            <v>Nghệ An</v>
          </cell>
        </row>
        <row r="320">
          <cell r="B320" t="str">
            <v>1705KHTA012</v>
          </cell>
          <cell r="C320" t="str">
            <v>Bùi Thị Ngọc</v>
          </cell>
          <cell r="D320" t="str">
            <v>Hiền</v>
          </cell>
          <cell r="E320" t="str">
            <v>Nữ</v>
          </cell>
          <cell r="F320" t="str">
            <v>11/11/1998</v>
          </cell>
          <cell r="G320" t="str">
            <v>Hòa Bình</v>
          </cell>
        </row>
        <row r="321">
          <cell r="B321" t="str">
            <v>1705KHTA013</v>
          </cell>
          <cell r="C321" t="str">
            <v>Nguyễn Duy</v>
          </cell>
          <cell r="D321" t="str">
            <v>Hiền</v>
          </cell>
          <cell r="E321" t="str">
            <v>Nam</v>
          </cell>
          <cell r="F321" t="str">
            <v>05/09/1999</v>
          </cell>
          <cell r="G321" t="str">
            <v>Hải Phòng</v>
          </cell>
        </row>
        <row r="322">
          <cell r="B322" t="str">
            <v>1705KHTA014</v>
          </cell>
          <cell r="C322" t="str">
            <v>Trần Quốc</v>
          </cell>
          <cell r="D322" t="str">
            <v>Hiệu</v>
          </cell>
          <cell r="E322" t="str">
            <v>Nam</v>
          </cell>
          <cell r="F322" t="str">
            <v>23/02/1999</v>
          </cell>
          <cell r="G322" t="str">
            <v>Hà Nội</v>
          </cell>
        </row>
        <row r="323">
          <cell r="B323" t="str">
            <v>1705KHTA015</v>
          </cell>
          <cell r="C323" t="str">
            <v>Lê Thị Ngân</v>
          </cell>
          <cell r="D323" t="str">
            <v>Hoa</v>
          </cell>
          <cell r="E323" t="str">
            <v>Nữ</v>
          </cell>
          <cell r="F323" t="str">
            <v>13/11/1999</v>
          </cell>
          <cell r="G323" t="str">
            <v>Bắc Ninh</v>
          </cell>
        </row>
        <row r="324">
          <cell r="B324" t="str">
            <v>1705KHTA016</v>
          </cell>
          <cell r="C324" t="str">
            <v>Nguyễn Viết</v>
          </cell>
          <cell r="D324" t="str">
            <v>Hoàng</v>
          </cell>
          <cell r="E324" t="str">
            <v>Nam</v>
          </cell>
          <cell r="F324" t="str">
            <v>28/12/1998</v>
          </cell>
          <cell r="G324" t="str">
            <v>Bắc Ninh</v>
          </cell>
        </row>
        <row r="325">
          <cell r="B325" t="str">
            <v>1705KHTA017</v>
          </cell>
          <cell r="C325" t="str">
            <v>Nguyễn Thị</v>
          </cell>
          <cell r="D325" t="str">
            <v>Hồng</v>
          </cell>
          <cell r="E325" t="str">
            <v>Nữ</v>
          </cell>
          <cell r="F325" t="str">
            <v>08/07/1999</v>
          </cell>
          <cell r="G325" t="str">
            <v>Tuyên Quang</v>
          </cell>
        </row>
        <row r="326">
          <cell r="B326" t="str">
            <v>1705KHTA018</v>
          </cell>
          <cell r="C326" t="str">
            <v>Đàm Phi</v>
          </cell>
          <cell r="D326" t="str">
            <v>Hùng</v>
          </cell>
          <cell r="E326" t="str">
            <v>Nam</v>
          </cell>
          <cell r="F326" t="str">
            <v>21/11/1999</v>
          </cell>
          <cell r="G326" t="str">
            <v>Cao Bằng</v>
          </cell>
        </row>
        <row r="327">
          <cell r="B327" t="str">
            <v>1705KHTA019</v>
          </cell>
          <cell r="C327" t="str">
            <v>Lê Thị</v>
          </cell>
          <cell r="D327" t="str">
            <v>Huyền</v>
          </cell>
          <cell r="E327" t="str">
            <v>Nữ</v>
          </cell>
          <cell r="F327" t="str">
            <v>20/09/1999</v>
          </cell>
          <cell r="G327" t="str">
            <v>Hưng Yên </v>
          </cell>
        </row>
        <row r="328">
          <cell r="B328" t="str">
            <v>1705KHTA020</v>
          </cell>
          <cell r="C328" t="str">
            <v>Mai Thị Hồng</v>
          </cell>
          <cell r="D328" t="str">
            <v>Huyền</v>
          </cell>
          <cell r="E328" t="str">
            <v>Nữ</v>
          </cell>
          <cell r="F328" t="str">
            <v>16/11/1999</v>
          </cell>
          <cell r="G328" t="str">
            <v>Thanh Hóa</v>
          </cell>
        </row>
        <row r="329">
          <cell r="B329" t="str">
            <v>1705KHTA021</v>
          </cell>
          <cell r="C329" t="str">
            <v>Tống Thị Thu</v>
          </cell>
          <cell r="D329" t="str">
            <v>Huyền</v>
          </cell>
          <cell r="E329" t="str">
            <v>Nữ</v>
          </cell>
          <cell r="F329" t="str">
            <v>01/06/1999</v>
          </cell>
          <cell r="G329" t="str">
            <v>Thanh Hóa</v>
          </cell>
        </row>
        <row r="330">
          <cell r="B330" t="str">
            <v>1705KHTA022</v>
          </cell>
          <cell r="C330" t="str">
            <v>Hoàng Linh</v>
          </cell>
          <cell r="D330" t="str">
            <v>Hương</v>
          </cell>
          <cell r="E330" t="str">
            <v>Nữ</v>
          </cell>
          <cell r="F330" t="str">
            <v>20/08/1998</v>
          </cell>
          <cell r="G330" t="str">
            <v>Thái Nguyên</v>
          </cell>
        </row>
        <row r="331">
          <cell r="B331" t="str">
            <v>1705KHTA023</v>
          </cell>
          <cell r="C331" t="str">
            <v>Nguyễn Thị</v>
          </cell>
          <cell r="D331" t="str">
            <v>Hường</v>
          </cell>
          <cell r="E331" t="str">
            <v>Nữ</v>
          </cell>
          <cell r="F331" t="str">
            <v>06/05/1999</v>
          </cell>
          <cell r="G331" t="str">
            <v>Hà Tây</v>
          </cell>
        </row>
        <row r="332">
          <cell r="B332" t="str">
            <v>1705KHTA024</v>
          </cell>
          <cell r="C332" t="str">
            <v>Sái Thu</v>
          </cell>
          <cell r="D332" t="str">
            <v>Hường</v>
          </cell>
          <cell r="E332" t="str">
            <v>Nữ</v>
          </cell>
          <cell r="F332" t="str">
            <v>03/12/1999</v>
          </cell>
          <cell r="G332" t="str">
            <v>Phú Thọ</v>
          </cell>
        </row>
        <row r="333">
          <cell r="B333" t="str">
            <v>1705KHTA025</v>
          </cell>
          <cell r="C333" t="str">
            <v>Hoàng Đỗ Mai</v>
          </cell>
          <cell r="D333" t="str">
            <v>Linh</v>
          </cell>
          <cell r="E333" t="str">
            <v>Nữ</v>
          </cell>
          <cell r="F333" t="str">
            <v>07/11/1999</v>
          </cell>
          <cell r="G333" t="str">
            <v>Yên Bái</v>
          </cell>
        </row>
        <row r="334">
          <cell r="B334" t="str">
            <v>1705KHTA026</v>
          </cell>
          <cell r="C334" t="str">
            <v>Nguyễn Thị Khánh</v>
          </cell>
          <cell r="D334" t="str">
            <v>Linh</v>
          </cell>
          <cell r="E334" t="str">
            <v>Nữ</v>
          </cell>
          <cell r="F334" t="str">
            <v>29/08/1999</v>
          </cell>
          <cell r="G334" t="str">
            <v>Hà Tây</v>
          </cell>
        </row>
        <row r="335">
          <cell r="B335" t="str">
            <v>1705KHTA027</v>
          </cell>
          <cell r="C335" t="str">
            <v>Phan Ngọc </v>
          </cell>
          <cell r="D335" t="str">
            <v>Linh</v>
          </cell>
          <cell r="E335" t="str">
            <v>Nữ</v>
          </cell>
          <cell r="F335" t="str">
            <v>08/10/1999</v>
          </cell>
          <cell r="G335" t="str">
            <v>Hà Nội</v>
          </cell>
        </row>
        <row r="336">
          <cell r="B336" t="str">
            <v>1705KHTA028</v>
          </cell>
          <cell r="C336" t="str">
            <v>Hà Thị</v>
          </cell>
          <cell r="D336" t="str">
            <v>Lụa</v>
          </cell>
          <cell r="E336" t="str">
            <v>Nữ</v>
          </cell>
          <cell r="F336" t="str">
            <v>24/01/1999</v>
          </cell>
          <cell r="G336" t="str">
            <v>Cao Bằng</v>
          </cell>
        </row>
        <row r="337">
          <cell r="B337" t="str">
            <v>1705KHTA029</v>
          </cell>
          <cell r="C337" t="str">
            <v>Lê Thị</v>
          </cell>
          <cell r="D337" t="str">
            <v>Ly</v>
          </cell>
          <cell r="E337" t="str">
            <v>Nữ</v>
          </cell>
          <cell r="F337" t="str">
            <v>23/10/1999</v>
          </cell>
          <cell r="G337" t="str">
            <v>Hưng Yên </v>
          </cell>
        </row>
        <row r="338">
          <cell r="B338" t="str">
            <v>1705KHTA030</v>
          </cell>
          <cell r="C338" t="str">
            <v>Nguyễn Thị </v>
          </cell>
          <cell r="D338" t="str">
            <v>Mai</v>
          </cell>
          <cell r="E338" t="str">
            <v>Nữ</v>
          </cell>
          <cell r="F338" t="str">
            <v>17/03/1999</v>
          </cell>
          <cell r="G338" t="str">
            <v>Bắc Giang</v>
          </cell>
        </row>
        <row r="339">
          <cell r="B339" t="str">
            <v>1705KHTA031</v>
          </cell>
          <cell r="C339" t="str">
            <v>Nguyễn Văn</v>
          </cell>
          <cell r="D339" t="str">
            <v>Nam</v>
          </cell>
          <cell r="E339" t="str">
            <v>Nam</v>
          </cell>
          <cell r="F339" t="str">
            <v>20/04/1999</v>
          </cell>
          <cell r="G339" t="str">
            <v>Thanh Hóa</v>
          </cell>
        </row>
        <row r="340">
          <cell r="B340" t="str">
            <v>1705KHTA032</v>
          </cell>
          <cell r="C340" t="str">
            <v>Nguyễn Văn</v>
          </cell>
          <cell r="D340" t="str">
            <v>Phong</v>
          </cell>
          <cell r="E340" t="str">
            <v>Nam</v>
          </cell>
          <cell r="F340" t="str">
            <v>12/10/1999</v>
          </cell>
          <cell r="G340" t="str">
            <v>Hà Nội</v>
          </cell>
        </row>
        <row r="341">
          <cell r="B341" t="str">
            <v>1705KHTA033</v>
          </cell>
          <cell r="C341" t="str">
            <v>Trương Thanh</v>
          </cell>
          <cell r="D341" t="str">
            <v>Phong</v>
          </cell>
          <cell r="E341" t="str">
            <v>Nam</v>
          </cell>
          <cell r="F341" t="str">
            <v>13/09/1999</v>
          </cell>
          <cell r="G341" t="str">
            <v>Nghệ An</v>
          </cell>
        </row>
        <row r="342">
          <cell r="B342" t="str">
            <v>1705KHTA034</v>
          </cell>
          <cell r="C342" t="str">
            <v>Đinh Dương</v>
          </cell>
          <cell r="D342" t="str">
            <v>Phúc</v>
          </cell>
          <cell r="E342" t="str">
            <v>Nam</v>
          </cell>
          <cell r="F342" t="str">
            <v>25/11/1999</v>
          </cell>
          <cell r="G342" t="str">
            <v>Nam Định</v>
          </cell>
        </row>
        <row r="343">
          <cell r="B343" t="str">
            <v>1705KHTA035</v>
          </cell>
          <cell r="C343" t="str">
            <v>Đào Thu </v>
          </cell>
          <cell r="D343" t="str">
            <v>Phương</v>
          </cell>
          <cell r="E343" t="str">
            <v>Nữ</v>
          </cell>
          <cell r="F343" t="str">
            <v>12/03/1999</v>
          </cell>
          <cell r="G343" t="str">
            <v>Hưng Yên </v>
          </cell>
        </row>
        <row r="344">
          <cell r="B344" t="str">
            <v>1705KHTA036</v>
          </cell>
          <cell r="C344" t="str">
            <v>Nguyễn Mai</v>
          </cell>
          <cell r="D344" t="str">
            <v>Phương</v>
          </cell>
          <cell r="E344" t="str">
            <v>Nữ</v>
          </cell>
          <cell r="F344" t="str">
            <v>25/09/1999</v>
          </cell>
          <cell r="G344" t="str">
            <v>Hà Nội</v>
          </cell>
        </row>
        <row r="345">
          <cell r="B345" t="str">
            <v>1705KHTA037</v>
          </cell>
          <cell r="C345" t="str">
            <v>Phạm Thị Thu</v>
          </cell>
          <cell r="D345" t="str">
            <v>Phương</v>
          </cell>
          <cell r="E345" t="str">
            <v>Nữ</v>
          </cell>
          <cell r="F345" t="str">
            <v>25/12/1999</v>
          </cell>
          <cell r="G345" t="str">
            <v>Hà Tây</v>
          </cell>
        </row>
        <row r="346">
          <cell r="B346" t="str">
            <v>1705KHTA038</v>
          </cell>
          <cell r="C346" t="str">
            <v>Nguyễn Công</v>
          </cell>
          <cell r="D346" t="str">
            <v>Quyết</v>
          </cell>
          <cell r="E346" t="str">
            <v>Nam</v>
          </cell>
          <cell r="F346" t="str">
            <v>01/03/2017</v>
          </cell>
          <cell r="G346" t="str">
            <v>Ninh Bình</v>
          </cell>
        </row>
        <row r="347">
          <cell r="B347" t="str">
            <v>1705KHTA039</v>
          </cell>
          <cell r="C347" t="str">
            <v>Hoàng Minh</v>
          </cell>
          <cell r="D347" t="str">
            <v>Quang</v>
          </cell>
          <cell r="E347" t="str">
            <v>Nam</v>
          </cell>
          <cell r="F347" t="str">
            <v>19/10/1997</v>
          </cell>
          <cell r="G347" t="str">
            <v>Lạng Sơn</v>
          </cell>
        </row>
        <row r="348">
          <cell r="B348" t="str">
            <v>1705KHTA040</v>
          </cell>
          <cell r="C348" t="str">
            <v>Lê Thị Phương</v>
          </cell>
          <cell r="D348" t="str">
            <v>Thanh</v>
          </cell>
          <cell r="E348" t="str">
            <v>Nữ</v>
          </cell>
          <cell r="F348" t="str">
            <v>22/10/1999</v>
          </cell>
          <cell r="G348" t="str">
            <v>Hải Dương</v>
          </cell>
        </row>
        <row r="349">
          <cell r="B349" t="str">
            <v>1705KHTA041</v>
          </cell>
          <cell r="C349" t="str">
            <v>Nguyễn Thị</v>
          </cell>
          <cell r="D349" t="str">
            <v>Thanh</v>
          </cell>
          <cell r="E349" t="str">
            <v>Nữ</v>
          </cell>
          <cell r="F349" t="str">
            <v>10/02/1999</v>
          </cell>
          <cell r="G349" t="str">
            <v>Sơn La</v>
          </cell>
        </row>
        <row r="350">
          <cell r="B350" t="str">
            <v>1705KHTA042</v>
          </cell>
          <cell r="C350" t="str">
            <v>Lê Phương</v>
          </cell>
          <cell r="D350" t="str">
            <v>Thảo</v>
          </cell>
          <cell r="E350" t="str">
            <v>Nữ</v>
          </cell>
          <cell r="F350" t="str">
            <v>04/08/1999</v>
          </cell>
          <cell r="G350" t="str">
            <v>Hà Nam</v>
          </cell>
        </row>
        <row r="351">
          <cell r="B351" t="str">
            <v>1705KHTA043</v>
          </cell>
          <cell r="C351" t="str">
            <v>Nguyễn Thị</v>
          </cell>
          <cell r="D351" t="str">
            <v>Thuỳ</v>
          </cell>
          <cell r="E351" t="str">
            <v>Nữ</v>
          </cell>
          <cell r="F351" t="str">
            <v>02/05/1996</v>
          </cell>
          <cell r="G351" t="str">
            <v>Lâm Đồng</v>
          </cell>
        </row>
        <row r="352">
          <cell r="B352" t="str">
            <v>1705KHTA044</v>
          </cell>
          <cell r="C352" t="str">
            <v>Vũ Thị</v>
          </cell>
          <cell r="D352" t="str">
            <v>Thủy</v>
          </cell>
          <cell r="E352" t="str">
            <v>Nữ</v>
          </cell>
          <cell r="F352" t="str">
            <v>13/07/1998</v>
          </cell>
          <cell r="G352" t="str">
            <v>Thái Bình</v>
          </cell>
        </row>
        <row r="353">
          <cell r="B353" t="str">
            <v>1705KHTA045</v>
          </cell>
          <cell r="C353" t="str">
            <v>Lê Thị</v>
          </cell>
          <cell r="D353" t="str">
            <v>Thúy</v>
          </cell>
          <cell r="E353" t="str">
            <v>Nữ</v>
          </cell>
          <cell r="F353" t="str">
            <v>03/02/1999</v>
          </cell>
          <cell r="G353" t="str">
            <v>Hà Tây</v>
          </cell>
        </row>
        <row r="354">
          <cell r="B354" t="str">
            <v>1705KHTA046</v>
          </cell>
          <cell r="C354" t="str">
            <v>Trần Minh</v>
          </cell>
          <cell r="D354" t="str">
            <v>Tiến</v>
          </cell>
          <cell r="E354" t="str">
            <v>Nam</v>
          </cell>
          <cell r="F354" t="str">
            <v>15/01/1998</v>
          </cell>
          <cell r="G354" t="str">
            <v>Nam Định</v>
          </cell>
        </row>
        <row r="355">
          <cell r="B355" t="str">
            <v>1705KHTA047</v>
          </cell>
          <cell r="C355" t="str">
            <v>Trương Thị</v>
          </cell>
          <cell r="D355" t="str">
            <v>Tịnh</v>
          </cell>
          <cell r="E355" t="str">
            <v>Nữ</v>
          </cell>
          <cell r="F355" t="str">
            <v>07/08/1999</v>
          </cell>
          <cell r="G355" t="str">
            <v>Hà Tĩnh</v>
          </cell>
        </row>
        <row r="356">
          <cell r="B356" t="str">
            <v>1705KHTA048</v>
          </cell>
          <cell r="C356" t="str">
            <v>Bùi Văn </v>
          </cell>
          <cell r="D356" t="str">
            <v>Toản</v>
          </cell>
          <cell r="E356" t="str">
            <v>Nam</v>
          </cell>
          <cell r="F356" t="str">
            <v>07/10/1999</v>
          </cell>
          <cell r="G356" t="str">
            <v>Hà Nội</v>
          </cell>
        </row>
        <row r="357">
          <cell r="B357" t="str">
            <v>1705KHTA049</v>
          </cell>
          <cell r="C357" t="str">
            <v>Nguyễn Thị</v>
          </cell>
          <cell r="D357" t="str">
            <v>Trang</v>
          </cell>
          <cell r="E357" t="str">
            <v>Nữ</v>
          </cell>
          <cell r="F357" t="str">
            <v>28/10/1998</v>
          </cell>
          <cell r="G357" t="str">
            <v>Hà Tây</v>
          </cell>
        </row>
        <row r="358">
          <cell r="B358" t="str">
            <v>1705KHTA050</v>
          </cell>
          <cell r="C358" t="str">
            <v>Nguyễn Thị Huyền</v>
          </cell>
          <cell r="D358" t="str">
            <v>Trang</v>
          </cell>
          <cell r="E358" t="str">
            <v>Nữ</v>
          </cell>
          <cell r="F358" t="str">
            <v>01/08/1999</v>
          </cell>
          <cell r="G358" t="str">
            <v>Hà Nội</v>
          </cell>
        </row>
        <row r="359">
          <cell r="B359" t="str">
            <v>1705KHTA051</v>
          </cell>
          <cell r="C359" t="str">
            <v>Nguyễn Thu</v>
          </cell>
          <cell r="D359" t="str">
            <v>Trang</v>
          </cell>
          <cell r="E359" t="str">
            <v>Nữ</v>
          </cell>
          <cell r="F359" t="str">
            <v>14/01/1997</v>
          </cell>
          <cell r="G359" t="str">
            <v>Thái Nguyên</v>
          </cell>
        </row>
        <row r="360">
          <cell r="B360" t="str">
            <v>1705KHTA052</v>
          </cell>
          <cell r="C360" t="str">
            <v>Nguyễn Trần</v>
          </cell>
          <cell r="D360" t="str">
            <v>Trung</v>
          </cell>
          <cell r="E360" t="str">
            <v>Nam</v>
          </cell>
          <cell r="F360" t="str">
            <v>07/01/1998</v>
          </cell>
          <cell r="G360" t="str">
            <v>Hà Nội</v>
          </cell>
        </row>
        <row r="361">
          <cell r="B361" t="str">
            <v>1705KHTA053</v>
          </cell>
          <cell r="C361" t="str">
            <v>Bùi Việt</v>
          </cell>
          <cell r="D361" t="str">
            <v>Tùng</v>
          </cell>
          <cell r="E361" t="str">
            <v>Nam</v>
          </cell>
          <cell r="F361" t="str">
            <v>13/11/1999</v>
          </cell>
          <cell r="G361" t="str">
            <v>Hà Giang</v>
          </cell>
        </row>
        <row r="362">
          <cell r="B362" t="str">
            <v>1705KHTA054</v>
          </cell>
          <cell r="C362" t="str">
            <v>Khổng Mạnh</v>
          </cell>
          <cell r="D362" t="str">
            <v>Tùng</v>
          </cell>
          <cell r="E362" t="str">
            <v>Nam</v>
          </cell>
          <cell r="F362" t="str">
            <v>02/01/1997</v>
          </cell>
          <cell r="G362" t="str">
            <v>Hà Nội</v>
          </cell>
        </row>
        <row r="363">
          <cell r="B363" t="str">
            <v>1705KHTA055</v>
          </cell>
          <cell r="C363" t="str">
            <v>Phùng Thị</v>
          </cell>
          <cell r="D363" t="str">
            <v>Uyển</v>
          </cell>
          <cell r="E363" t="str">
            <v>Nữ</v>
          </cell>
          <cell r="F363" t="str">
            <v>31/12/1999</v>
          </cell>
          <cell r="G363" t="str">
            <v>Hà Tây</v>
          </cell>
        </row>
        <row r="364">
          <cell r="B364" t="str">
            <v>1705KHTA056</v>
          </cell>
          <cell r="C364" t="str">
            <v>Lê Đình</v>
          </cell>
          <cell r="D364" t="str">
            <v>Văn</v>
          </cell>
          <cell r="E364" t="str">
            <v>Nam</v>
          </cell>
          <cell r="F364" t="str">
            <v>01/10/1998</v>
          </cell>
          <cell r="G364" t="str">
            <v>Vĩnh Phúc</v>
          </cell>
        </row>
        <row r="365">
          <cell r="B365" t="str">
            <v>1705KHTA057</v>
          </cell>
          <cell r="C365" t="str">
            <v>Phạm Thị Thuý</v>
          </cell>
          <cell r="D365" t="str">
            <v>Vân</v>
          </cell>
          <cell r="E365" t="str">
            <v>Nữ</v>
          </cell>
          <cell r="F365" t="str">
            <v>22/06/1999</v>
          </cell>
          <cell r="G365" t="str">
            <v>Hưng Yên </v>
          </cell>
        </row>
        <row r="366">
          <cell r="B366" t="str">
            <v>1705KHTA058</v>
          </cell>
          <cell r="C366" t="str">
            <v>Ngô Thị Tường</v>
          </cell>
          <cell r="D366" t="str">
            <v>Vi</v>
          </cell>
          <cell r="E366" t="str">
            <v>Nữ</v>
          </cell>
          <cell r="F366" t="str">
            <v>19/12/1999</v>
          </cell>
          <cell r="G366" t="str">
            <v>Hải Dương</v>
          </cell>
        </row>
        <row r="367">
          <cell r="B367" t="str">
            <v>1705KHTA059</v>
          </cell>
          <cell r="C367" t="str">
            <v>Nguyễn Hải </v>
          </cell>
          <cell r="D367" t="str">
            <v>Yến</v>
          </cell>
          <cell r="E367" t="str">
            <v>Nữ</v>
          </cell>
          <cell r="F367" t="str">
            <v>03/09/1999</v>
          </cell>
          <cell r="G367" t="str">
            <v>Hà Giang</v>
          </cell>
        </row>
        <row r="368">
          <cell r="B368" t="str">
            <v>1705KHTA060</v>
          </cell>
          <cell r="C368" t="str">
            <v>Nguyễn Quốc</v>
          </cell>
          <cell r="D368" t="str">
            <v>Huy</v>
          </cell>
          <cell r="E368" t="str">
            <v>Nam</v>
          </cell>
          <cell r="F368" t="str">
            <v>19/05/1995</v>
          </cell>
          <cell r="G368" t="str">
            <v>Hà Nội</v>
          </cell>
        </row>
        <row r="369">
          <cell r="B369" t="str">
            <v>1705LHOA001</v>
          </cell>
          <cell r="C369" t="str">
            <v>Diêm Công</v>
          </cell>
          <cell r="D369" t="str">
            <v>An</v>
          </cell>
          <cell r="E369" t="str">
            <v>Nam</v>
          </cell>
          <cell r="F369" t="str">
            <v>12/12/1998</v>
          </cell>
          <cell r="G369" t="str">
            <v> Bắc Giang </v>
          </cell>
        </row>
        <row r="370">
          <cell r="B370" t="str">
            <v>1705LHOA002</v>
          </cell>
          <cell r="C370" t="str">
            <v>Bùi Việt</v>
          </cell>
          <cell r="D370" t="str">
            <v>Anh</v>
          </cell>
          <cell r="E370" t="str">
            <v>Nam</v>
          </cell>
          <cell r="F370" t="str">
            <v>25/07/1999</v>
          </cell>
          <cell r="G370" t="str">
            <v>Hà Nội</v>
          </cell>
        </row>
        <row r="371">
          <cell r="B371" t="str">
            <v>1705LHOA003</v>
          </cell>
          <cell r="C371" t="str">
            <v>Nguyễn Mai</v>
          </cell>
          <cell r="D371" t="str">
            <v>Anh</v>
          </cell>
          <cell r="E371" t="str">
            <v>Nữ</v>
          </cell>
          <cell r="F371" t="str">
            <v>03/08/1999</v>
          </cell>
          <cell r="G371" t="str">
            <v>Hà Nam</v>
          </cell>
        </row>
        <row r="372">
          <cell r="B372" t="str">
            <v>1705LHOA004</v>
          </cell>
          <cell r="C372" t="str">
            <v>Nguyễn Hà</v>
          </cell>
          <cell r="D372" t="str">
            <v>Anh</v>
          </cell>
          <cell r="E372" t="str">
            <v>Nữ</v>
          </cell>
          <cell r="F372" t="str">
            <v>27/08/1999</v>
          </cell>
          <cell r="G372" t="str">
            <v>Thái Nguyên</v>
          </cell>
        </row>
        <row r="373">
          <cell r="B373" t="str">
            <v>1705LHOA005</v>
          </cell>
          <cell r="C373" t="str">
            <v>Nguyễn Quang</v>
          </cell>
          <cell r="D373" t="str">
            <v>Anh</v>
          </cell>
          <cell r="E373" t="str">
            <v>Nam</v>
          </cell>
          <cell r="F373" t="str">
            <v>04/08/1999</v>
          </cell>
          <cell r="G373" t="str">
            <v>Sơn La</v>
          </cell>
        </row>
        <row r="374">
          <cell r="B374" t="str">
            <v>1705LHOA006</v>
          </cell>
          <cell r="C374" t="str">
            <v>Vũ Xuân</v>
          </cell>
          <cell r="D374" t="str">
            <v>Bách</v>
          </cell>
          <cell r="E374" t="str">
            <v>Nam</v>
          </cell>
          <cell r="F374" t="str">
            <v>18/11/1999</v>
          </cell>
          <cell r="G374" t="str">
            <v>Tuyên Quang</v>
          </cell>
        </row>
        <row r="375">
          <cell r="B375" t="str">
            <v>1705LHOA007</v>
          </cell>
          <cell r="C375" t="str">
            <v>Vũ Thế</v>
          </cell>
          <cell r="D375" t="str">
            <v>Bảo</v>
          </cell>
          <cell r="E375" t="str">
            <v>Nam</v>
          </cell>
          <cell r="F375" t="str">
            <v>21/11/1997</v>
          </cell>
          <cell r="G375" t="str">
            <v>Thái Bình</v>
          </cell>
        </row>
        <row r="376">
          <cell r="B376" t="str">
            <v>1705LHOA008</v>
          </cell>
          <cell r="C376" t="str">
            <v>Đặng Chiều</v>
          </cell>
          <cell r="D376" t="str">
            <v>Chản</v>
          </cell>
          <cell r="E376" t="str">
            <v>Nam</v>
          </cell>
          <cell r="F376" t="str">
            <v>22/08/1999</v>
          </cell>
          <cell r="G376" t="str">
            <v>Bắc Kan</v>
          </cell>
        </row>
        <row r="377">
          <cell r="B377" t="str">
            <v>1705LHOA009</v>
          </cell>
          <cell r="C377" t="str">
            <v>Trần Ngọc</v>
          </cell>
          <cell r="D377" t="str">
            <v>Chiến</v>
          </cell>
          <cell r="E377" t="str">
            <v>Nam</v>
          </cell>
          <cell r="F377" t="str">
            <v>30/12/1998</v>
          </cell>
          <cell r="G377" t="str">
            <v>Thanh Hóa</v>
          </cell>
        </row>
        <row r="378">
          <cell r="B378" t="str">
            <v>1705LHOA010</v>
          </cell>
          <cell r="C378" t="str">
            <v>Cao Hạnh</v>
          </cell>
          <cell r="D378" t="str">
            <v>Dung</v>
          </cell>
          <cell r="E378" t="str">
            <v>Nữ</v>
          </cell>
          <cell r="F378" t="str">
            <v>27/08/1999</v>
          </cell>
          <cell r="G378" t="str">
            <v>Quảng Ninh</v>
          </cell>
        </row>
        <row r="379">
          <cell r="B379" t="str">
            <v>1705LHOA011</v>
          </cell>
          <cell r="C379" t="str">
            <v>Lò Trung</v>
          </cell>
          <cell r="D379" t="str">
            <v>Dũng</v>
          </cell>
          <cell r="E379" t="str">
            <v>Nam</v>
          </cell>
          <cell r="F379" t="str">
            <v>03/11/1999</v>
          </cell>
          <cell r="G379" t="str">
            <v>Điện Biên</v>
          </cell>
        </row>
        <row r="380">
          <cell r="B380" t="str">
            <v>1705LHOA012</v>
          </cell>
          <cell r="C380" t="str">
            <v>Đinh Văn</v>
          </cell>
          <cell r="D380" t="str">
            <v>Đại</v>
          </cell>
          <cell r="E380" t="str">
            <v>Nam</v>
          </cell>
          <cell r="F380" t="str">
            <v>18/11/1999</v>
          </cell>
          <cell r="G380" t="str">
            <v>Hà Nội</v>
          </cell>
        </row>
        <row r="381">
          <cell r="B381" t="str">
            <v>1705LHOA013</v>
          </cell>
          <cell r="C381" t="str">
            <v>Phạm Tuấn</v>
          </cell>
          <cell r="D381" t="str">
            <v>Đạt</v>
          </cell>
          <cell r="E381" t="str">
            <v>Nam</v>
          </cell>
          <cell r="F381" t="str">
            <v>03/11/1999</v>
          </cell>
          <cell r="G381" t="str">
            <v>Hà Nam</v>
          </cell>
        </row>
        <row r="382">
          <cell r="B382" t="str">
            <v>1705LHOA014</v>
          </cell>
          <cell r="C382" t="str">
            <v>Cao Quang</v>
          </cell>
          <cell r="D382" t="str">
            <v>Đức</v>
          </cell>
          <cell r="E382" t="str">
            <v>Nam</v>
          </cell>
          <cell r="F382" t="str">
            <v>24/05/1998</v>
          </cell>
          <cell r="G382" t="str">
            <v>Quảng Bình</v>
          </cell>
        </row>
        <row r="383">
          <cell r="B383" t="str">
            <v>1705LHOA015</v>
          </cell>
          <cell r="C383" t="str">
            <v>Trịnh Trung</v>
          </cell>
          <cell r="D383" t="str">
            <v>Đức</v>
          </cell>
          <cell r="E383" t="str">
            <v>Nam</v>
          </cell>
          <cell r="F383" t="str">
            <v>23/01/1999</v>
          </cell>
          <cell r="G383" t="str">
            <v>Hà Nội</v>
          </cell>
        </row>
        <row r="384">
          <cell r="B384" t="str">
            <v>1705LHOA016</v>
          </cell>
          <cell r="C384" t="str">
            <v>Nguyễn Thị Băng</v>
          </cell>
          <cell r="D384" t="str">
            <v>Giang</v>
          </cell>
          <cell r="E384" t="str">
            <v>Nữ</v>
          </cell>
          <cell r="F384" t="str">
            <v>28/02/1999</v>
          </cell>
          <cell r="G384" t="str">
            <v>Nghệ An </v>
          </cell>
        </row>
        <row r="385">
          <cell r="B385" t="str">
            <v>1705LHOA017</v>
          </cell>
          <cell r="C385" t="str">
            <v>Dương Ngọc Cẩm</v>
          </cell>
          <cell r="D385" t="str">
            <v>Hà</v>
          </cell>
          <cell r="E385" t="str">
            <v>Nữ</v>
          </cell>
          <cell r="F385" t="str">
            <v>01/10/1999</v>
          </cell>
          <cell r="G385" t="str">
            <v>Hà Tĩnh</v>
          </cell>
        </row>
        <row r="386">
          <cell r="B386" t="str">
            <v>1705LHOA018</v>
          </cell>
          <cell r="C386" t="str">
            <v>Lê Trần Minh</v>
          </cell>
          <cell r="D386" t="str">
            <v>Hải</v>
          </cell>
          <cell r="E386" t="str">
            <v>Nữ</v>
          </cell>
          <cell r="F386" t="str">
            <v>09/08/1998</v>
          </cell>
          <cell r="G386" t="str">
            <v>Bình Phước</v>
          </cell>
        </row>
        <row r="387">
          <cell r="B387" t="str">
            <v>1705LHOA019</v>
          </cell>
          <cell r="C387" t="str">
            <v>Nguyễn Hồng</v>
          </cell>
          <cell r="D387" t="str">
            <v>Hạnh</v>
          </cell>
          <cell r="E387" t="str">
            <v>Nữ</v>
          </cell>
          <cell r="F387" t="str">
            <v>22/08/1999</v>
          </cell>
          <cell r="G387" t="str">
            <v>Hà Nam</v>
          </cell>
        </row>
        <row r="388">
          <cell r="B388" t="str">
            <v>1705LHOA020</v>
          </cell>
          <cell r="C388" t="str">
            <v>Phạm Thị</v>
          </cell>
          <cell r="D388" t="str">
            <v>Hiền</v>
          </cell>
          <cell r="E388" t="str">
            <v>Nữ</v>
          </cell>
          <cell r="F388" t="str">
            <v>14/09/1999</v>
          </cell>
          <cell r="G388" t="str">
            <v>Nghệ An </v>
          </cell>
        </row>
        <row r="389">
          <cell r="B389" t="str">
            <v>1705LHOA021</v>
          </cell>
          <cell r="C389" t="str">
            <v>Trần Trung</v>
          </cell>
          <cell r="D389" t="str">
            <v>Hiếu</v>
          </cell>
          <cell r="E389" t="str">
            <v>Nam</v>
          </cell>
          <cell r="F389" t="str">
            <v>01/01/1999</v>
          </cell>
          <cell r="G389" t="str">
            <v>Hải Phòng</v>
          </cell>
        </row>
        <row r="390">
          <cell r="B390" t="str">
            <v>1705LHOA022</v>
          </cell>
          <cell r="C390" t="str">
            <v>Lê Thị Phương</v>
          </cell>
          <cell r="D390" t="str">
            <v>Hoa</v>
          </cell>
          <cell r="E390" t="str">
            <v>Nữ</v>
          </cell>
          <cell r="F390" t="str">
            <v>19/08/1999</v>
          </cell>
          <cell r="G390" t="str">
            <v>Sơn La</v>
          </cell>
        </row>
        <row r="391">
          <cell r="B391" t="str">
            <v>1705LHOA023</v>
          </cell>
          <cell r="C391" t="str">
            <v>Phạm Thị Khánh</v>
          </cell>
          <cell r="D391" t="str">
            <v>Hòa</v>
          </cell>
          <cell r="E391" t="str">
            <v>Nữ</v>
          </cell>
          <cell r="F391" t="str">
            <v>03/07/1999</v>
          </cell>
          <cell r="G391" t="str">
            <v>Phú Thọ</v>
          </cell>
        </row>
        <row r="392">
          <cell r="B392" t="str">
            <v>1705LHOA024</v>
          </cell>
          <cell r="C392" t="str">
            <v>Mai Thị Khánh</v>
          </cell>
          <cell r="D392" t="str">
            <v>Huyền</v>
          </cell>
          <cell r="E392" t="str">
            <v>Nữ</v>
          </cell>
          <cell r="F392" t="str">
            <v>02/09/1999</v>
          </cell>
          <cell r="G392" t="str">
            <v>Thanh Hóa</v>
          </cell>
        </row>
        <row r="393">
          <cell r="B393" t="str">
            <v>1705LHOA025</v>
          </cell>
          <cell r="C393" t="str">
            <v>Trần Thị Khánh</v>
          </cell>
          <cell r="D393" t="str">
            <v>Huyền</v>
          </cell>
          <cell r="E393" t="str">
            <v>Nữ</v>
          </cell>
          <cell r="F393" t="str">
            <v>15/03/1999</v>
          </cell>
          <cell r="G393" t="str">
            <v>Vĩnh Phúc</v>
          </cell>
        </row>
        <row r="394">
          <cell r="B394" t="str">
            <v>1705LHOA026</v>
          </cell>
          <cell r="C394" t="str">
            <v>Giàng A</v>
          </cell>
          <cell r="D394" t="str">
            <v>Hử</v>
          </cell>
          <cell r="E394" t="str">
            <v>Nam</v>
          </cell>
          <cell r="F394" t="str">
            <v>20/05/1999</v>
          </cell>
          <cell r="G394" t="str">
            <v>Lai Châu</v>
          </cell>
        </row>
        <row r="395">
          <cell r="B395" t="str">
            <v>1705LHOA027</v>
          </cell>
          <cell r="C395" t="str">
            <v>Nông Thị</v>
          </cell>
          <cell r="D395" t="str">
            <v>Hường</v>
          </cell>
          <cell r="E395" t="str">
            <v>Nữ</v>
          </cell>
          <cell r="F395" t="str">
            <v>19/06/1999</v>
          </cell>
          <cell r="G395" t="str">
            <v>Cao Bằng</v>
          </cell>
        </row>
        <row r="396">
          <cell r="B396" t="str">
            <v>1705LHOA028</v>
          </cell>
          <cell r="C396" t="str">
            <v>Khổng Văn</v>
          </cell>
          <cell r="D396" t="str">
            <v>Khôi</v>
          </cell>
          <cell r="E396" t="str">
            <v>Nam</v>
          </cell>
          <cell r="F396" t="str">
            <v>16/01/1997</v>
          </cell>
          <cell r="G396" t="str">
            <v>Hà Tây</v>
          </cell>
        </row>
        <row r="397">
          <cell r="B397" t="str">
            <v>1705LHOA029</v>
          </cell>
          <cell r="C397" t="str">
            <v>Đặng Thị Thanh</v>
          </cell>
          <cell r="D397" t="str">
            <v>Lam</v>
          </cell>
          <cell r="E397" t="str">
            <v>Nữ</v>
          </cell>
          <cell r="F397" t="str">
            <v>28/07/1999</v>
          </cell>
          <cell r="G397" t="str">
            <v>Nghệ An </v>
          </cell>
        </row>
        <row r="398">
          <cell r="B398" t="str">
            <v>1705LHOA030</v>
          </cell>
          <cell r="C398" t="str">
            <v>Phạm Thảo</v>
          </cell>
          <cell r="D398" t="str">
            <v>Lan</v>
          </cell>
          <cell r="E398" t="str">
            <v>Nữ</v>
          </cell>
          <cell r="F398" t="str">
            <v>01/08/1999</v>
          </cell>
          <cell r="G398" t="str">
            <v>Vĩnh Phuc</v>
          </cell>
        </row>
        <row r="399">
          <cell r="B399" t="str">
            <v>1705LHOA031</v>
          </cell>
          <cell r="C399" t="str">
            <v>Đào Thùy</v>
          </cell>
          <cell r="D399" t="str">
            <v>Linh</v>
          </cell>
          <cell r="E399" t="str">
            <v>Nữ</v>
          </cell>
          <cell r="F399" t="str">
            <v>27/07/1999</v>
          </cell>
          <cell r="G399" t="str">
            <v>Hưng yên </v>
          </cell>
        </row>
        <row r="400">
          <cell r="B400" t="str">
            <v>1705LHOA032</v>
          </cell>
          <cell r="C400" t="str">
            <v>Hoàng Mỹ</v>
          </cell>
          <cell r="D400" t="str">
            <v>Linh</v>
          </cell>
          <cell r="E400" t="str">
            <v>Nữ</v>
          </cell>
          <cell r="F400" t="str">
            <v>20/02/1999</v>
          </cell>
          <cell r="G400" t="str">
            <v>Ninh Bình</v>
          </cell>
        </row>
        <row r="401">
          <cell r="B401" t="str">
            <v>1705LHOA033</v>
          </cell>
          <cell r="C401" t="str">
            <v>Hồ Phương</v>
          </cell>
          <cell r="D401" t="str">
            <v>Linh</v>
          </cell>
          <cell r="E401" t="str">
            <v>Nữ</v>
          </cell>
          <cell r="F401" t="str">
            <v>03/01/1999</v>
          </cell>
          <cell r="G401" t="str">
            <v>Lạng Sơn</v>
          </cell>
        </row>
        <row r="402">
          <cell r="B402" t="str">
            <v>1705LHOA034</v>
          </cell>
          <cell r="C402" t="str">
            <v>Lê Khánh</v>
          </cell>
          <cell r="D402" t="str">
            <v>Linh</v>
          </cell>
          <cell r="E402" t="str">
            <v>Nữ</v>
          </cell>
          <cell r="F402" t="str">
            <v>22/07/1999</v>
          </cell>
          <cell r="G402" t="str">
            <v>Vĩnh Phúc</v>
          </cell>
        </row>
        <row r="403">
          <cell r="B403" t="str">
            <v>1705LHOA035</v>
          </cell>
          <cell r="C403" t="str">
            <v>Quách Hồng</v>
          </cell>
          <cell r="D403" t="str">
            <v>Linh</v>
          </cell>
          <cell r="E403" t="str">
            <v>Nữ</v>
          </cell>
          <cell r="F403" t="str">
            <v>17/06/1999</v>
          </cell>
          <cell r="G403" t="str">
            <v>Hà Nội</v>
          </cell>
        </row>
        <row r="404">
          <cell r="B404" t="str">
            <v>1705LHOA036</v>
          </cell>
          <cell r="C404" t="str">
            <v>Trần Thùy</v>
          </cell>
          <cell r="D404" t="str">
            <v>Linh</v>
          </cell>
          <cell r="E404" t="str">
            <v>Nữ</v>
          </cell>
          <cell r="F404" t="str">
            <v>08/09/1999</v>
          </cell>
          <cell r="G404" t="str">
            <v>Quảng Ninh</v>
          </cell>
        </row>
        <row r="405">
          <cell r="B405" t="str">
            <v>1705LHOA037</v>
          </cell>
          <cell r="C405" t="str">
            <v>Đỗ Hoàng</v>
          </cell>
          <cell r="D405" t="str">
            <v>Long</v>
          </cell>
          <cell r="E405" t="str">
            <v>Nam</v>
          </cell>
          <cell r="F405" t="str">
            <v>23/02/1999</v>
          </cell>
          <cell r="G405" t="str">
            <v>Hòa Bình</v>
          </cell>
        </row>
        <row r="406">
          <cell r="B406" t="str">
            <v>1705LHOA038</v>
          </cell>
          <cell r="C406" t="str">
            <v>Hà Văn</v>
          </cell>
          <cell r="D406" t="str">
            <v>Lực</v>
          </cell>
          <cell r="E406" t="str">
            <v>Nam</v>
          </cell>
          <cell r="F406" t="str">
            <v>24/01/1999</v>
          </cell>
          <cell r="G406" t="str">
            <v>Lạng Sơn</v>
          </cell>
        </row>
        <row r="407">
          <cell r="B407" t="str">
            <v>1705LHOA039</v>
          </cell>
          <cell r="C407" t="str">
            <v>Hoàng Thị Ngọc</v>
          </cell>
          <cell r="D407" t="str">
            <v>Minh</v>
          </cell>
          <cell r="E407" t="str">
            <v>Nữ</v>
          </cell>
          <cell r="F407" t="str">
            <v>19/11/1999</v>
          </cell>
          <cell r="G407" t="str">
            <v>Bắc Giang</v>
          </cell>
        </row>
        <row r="408">
          <cell r="B408" t="str">
            <v>1705LHOA040</v>
          </cell>
          <cell r="C408" t="str">
            <v>Nguyễn Hà</v>
          </cell>
          <cell r="D408" t="str">
            <v>Nga</v>
          </cell>
          <cell r="E408" t="str">
            <v>Nữ</v>
          </cell>
          <cell r="F408" t="str">
            <v>24/11/1997</v>
          </cell>
          <cell r="G408" t="str">
            <v>Thái Nguyên</v>
          </cell>
        </row>
        <row r="409">
          <cell r="B409" t="str">
            <v>1705LHOA041</v>
          </cell>
          <cell r="C409" t="str">
            <v>Nguyễn Thị Bảo</v>
          </cell>
          <cell r="D409" t="str">
            <v>Ngọc</v>
          </cell>
          <cell r="E409" t="str">
            <v>Nữ</v>
          </cell>
          <cell r="F409" t="str">
            <v>06/04/1999</v>
          </cell>
          <cell r="G409" t="str">
            <v>Nghệ An </v>
          </cell>
        </row>
        <row r="410">
          <cell r="B410" t="str">
            <v>1705LHOA042</v>
          </cell>
          <cell r="C410" t="str">
            <v>Đào Thị Thu</v>
          </cell>
          <cell r="D410" t="str">
            <v>Nguyên</v>
          </cell>
          <cell r="E410" t="str">
            <v>Nữ</v>
          </cell>
          <cell r="F410" t="str">
            <v>05/05/1999</v>
          </cell>
          <cell r="G410" t="str">
            <v>Hải Phòng</v>
          </cell>
        </row>
        <row r="411">
          <cell r="B411" t="str">
            <v>1705LHOA043</v>
          </cell>
          <cell r="C411" t="str">
            <v>Đinh Trang</v>
          </cell>
          <cell r="D411" t="str">
            <v>Nhung</v>
          </cell>
          <cell r="E411" t="str">
            <v>Nữ</v>
          </cell>
          <cell r="F411" t="str">
            <v>09/04/1999</v>
          </cell>
          <cell r="G411" t="str">
            <v>Ninh Bình</v>
          </cell>
        </row>
        <row r="412">
          <cell r="B412" t="str">
            <v>1705LHOA044</v>
          </cell>
          <cell r="C412" t="str">
            <v>Lê Thị</v>
          </cell>
          <cell r="D412" t="str">
            <v>Ninh</v>
          </cell>
          <cell r="E412" t="str">
            <v>Nữ</v>
          </cell>
          <cell r="F412" t="str">
            <v>15/05/1999</v>
          </cell>
          <cell r="G412" t="str">
            <v>Vĩnh Phúc</v>
          </cell>
        </row>
        <row r="413">
          <cell r="B413" t="str">
            <v>1705LHOA045</v>
          </cell>
          <cell r="C413" t="str">
            <v>Hoàng Lưu</v>
          </cell>
          <cell r="D413" t="str">
            <v>Phúc</v>
          </cell>
          <cell r="E413" t="str">
            <v>Nam</v>
          </cell>
          <cell r="F413" t="str">
            <v>09/05/1999</v>
          </cell>
          <cell r="G413" t="str">
            <v>Lạng Sơn</v>
          </cell>
        </row>
        <row r="414">
          <cell r="B414" t="str">
            <v>1705LHOA046</v>
          </cell>
          <cell r="C414" t="str">
            <v>Hà Thị Thu</v>
          </cell>
          <cell r="D414" t="str">
            <v>Phương</v>
          </cell>
          <cell r="E414" t="str">
            <v>Nữ</v>
          </cell>
          <cell r="F414" t="str">
            <v>21/11/1999</v>
          </cell>
          <cell r="G414" t="str">
            <v>Hải Dương</v>
          </cell>
        </row>
        <row r="415">
          <cell r="B415" t="str">
            <v>1705LHOA047</v>
          </cell>
          <cell r="C415" t="str">
            <v>Trần Thị Thu</v>
          </cell>
          <cell r="D415" t="str">
            <v>Phương</v>
          </cell>
          <cell r="E415" t="str">
            <v>Nữ</v>
          </cell>
          <cell r="F415" t="str">
            <v>29/01/1999</v>
          </cell>
          <cell r="G415" t="str">
            <v>Hà Tây</v>
          </cell>
        </row>
        <row r="416">
          <cell r="B416" t="str">
            <v>1705LHOA048</v>
          </cell>
          <cell r="C416" t="str">
            <v>Nguyễn Chí</v>
          </cell>
          <cell r="D416" t="str">
            <v>Quang</v>
          </cell>
          <cell r="E416" t="str">
            <v>Nam</v>
          </cell>
          <cell r="F416" t="str">
            <v>05/06/1999</v>
          </cell>
          <cell r="G416" t="str">
            <v>Hà Nội</v>
          </cell>
        </row>
        <row r="417">
          <cell r="B417" t="str">
            <v>1705LHOA049</v>
          </cell>
          <cell r="C417" t="str">
            <v>Bùi Thị Ngọc</v>
          </cell>
          <cell r="D417" t="str">
            <v>Quyên</v>
          </cell>
          <cell r="E417" t="str">
            <v>Nữ</v>
          </cell>
          <cell r="F417" t="str">
            <v>05/11/1999</v>
          </cell>
          <cell r="G417" t="str">
            <v>Hải Phòng</v>
          </cell>
        </row>
        <row r="418">
          <cell r="B418" t="str">
            <v>1705LHOA050</v>
          </cell>
          <cell r="C418" t="str">
            <v>Đào Thị</v>
          </cell>
          <cell r="D418" t="str">
            <v>Sâm</v>
          </cell>
          <cell r="E418" t="str">
            <v>Nữ</v>
          </cell>
          <cell r="F418" t="str">
            <v>28/09/1999</v>
          </cell>
          <cell r="G418" t="str">
            <v>Hải Dương</v>
          </cell>
        </row>
        <row r="419">
          <cell r="B419" t="str">
            <v>1705LHOA051</v>
          </cell>
          <cell r="C419" t="str">
            <v>Phương Tiến</v>
          </cell>
          <cell r="D419" t="str">
            <v>Sơn</v>
          </cell>
          <cell r="E419" t="str">
            <v>Nam</v>
          </cell>
          <cell r="F419" t="str">
            <v>10/05/1997</v>
          </cell>
          <cell r="G419" t="str">
            <v>Hà Tây</v>
          </cell>
        </row>
        <row r="420">
          <cell r="B420" t="str">
            <v>1705LHOA052</v>
          </cell>
          <cell r="C420" t="str">
            <v>Tô Ngọc</v>
          </cell>
          <cell r="D420" t="str">
            <v>Tân</v>
          </cell>
          <cell r="E420" t="str">
            <v>Nam</v>
          </cell>
          <cell r="F420" t="str">
            <v>28/01/1997</v>
          </cell>
          <cell r="G420" t="str">
            <v>Thanh Hóa</v>
          </cell>
        </row>
        <row r="421">
          <cell r="B421" t="str">
            <v>1705LHOA053</v>
          </cell>
          <cell r="C421" t="str">
            <v>Nguyễn Văn</v>
          </cell>
          <cell r="D421" t="str">
            <v>Thành</v>
          </cell>
          <cell r="E421" t="str">
            <v>Nam</v>
          </cell>
          <cell r="F421" t="str">
            <v>04/12/1999</v>
          </cell>
          <cell r="G421" t="str">
            <v>Phú Thọ</v>
          </cell>
        </row>
        <row r="422">
          <cell r="B422" t="str">
            <v>1705LHOA054</v>
          </cell>
          <cell r="C422" t="str">
            <v>Nguyễn Văn</v>
          </cell>
          <cell r="D422" t="str">
            <v>Thành</v>
          </cell>
          <cell r="E422" t="str">
            <v>Nam</v>
          </cell>
          <cell r="F422" t="str">
            <v>16/09/1999</v>
          </cell>
          <cell r="G422" t="str">
            <v>Hải Phòng</v>
          </cell>
        </row>
        <row r="423">
          <cell r="B423" t="str">
            <v>1705LHOA055</v>
          </cell>
          <cell r="C423" t="str">
            <v>Trần Văn</v>
          </cell>
          <cell r="D423" t="str">
            <v>Thành</v>
          </cell>
          <cell r="E423" t="str">
            <v>Nam</v>
          </cell>
          <cell r="F423" t="str">
            <v>02/12/1997</v>
          </cell>
          <cell r="G423" t="str">
            <v>Tuyên Quang</v>
          </cell>
        </row>
        <row r="424">
          <cell r="B424" t="str">
            <v>1705LHOA056</v>
          </cell>
          <cell r="C424" t="str">
            <v>Luân Thị</v>
          </cell>
          <cell r="D424" t="str">
            <v>Thảo</v>
          </cell>
          <cell r="E424" t="str">
            <v>Nữ</v>
          </cell>
          <cell r="F424" t="str">
            <v>18/01/1999</v>
          </cell>
          <cell r="G424" t="str">
            <v>Cao Bằng</v>
          </cell>
        </row>
        <row r="425">
          <cell r="B425" t="str">
            <v>1705LHOA057</v>
          </cell>
          <cell r="C425" t="str">
            <v>Trình Trang</v>
          </cell>
          <cell r="D425" t="str">
            <v>Thơ</v>
          </cell>
          <cell r="E425" t="str">
            <v>Nữ</v>
          </cell>
          <cell r="F425" t="str">
            <v>01/08/1999</v>
          </cell>
          <cell r="G425" t="str">
            <v>Thanh Hóa</v>
          </cell>
        </row>
        <row r="426">
          <cell r="B426" t="str">
            <v>1705LHOA058</v>
          </cell>
          <cell r="C426" t="str">
            <v>Nguyễn Thị Ngọc</v>
          </cell>
          <cell r="D426" t="str">
            <v>Thúy</v>
          </cell>
          <cell r="E426" t="str">
            <v>Nữ</v>
          </cell>
          <cell r="F426" t="str">
            <v>18/02/1999</v>
          </cell>
          <cell r="G426" t="str">
            <v>Hà Tây</v>
          </cell>
        </row>
        <row r="427">
          <cell r="B427" t="str">
            <v>1705LHOA059</v>
          </cell>
          <cell r="C427" t="str">
            <v>Trần Thị Huyền</v>
          </cell>
          <cell r="D427" t="str">
            <v>Thương</v>
          </cell>
          <cell r="E427" t="str">
            <v>Nữ</v>
          </cell>
          <cell r="F427" t="str">
            <v>27/10/1999</v>
          </cell>
          <cell r="G427" t="str">
            <v>Lai Châu</v>
          </cell>
        </row>
        <row r="428">
          <cell r="B428" t="str">
            <v>1705LHOA060</v>
          </cell>
          <cell r="C428" t="str">
            <v>Lê Khánh </v>
          </cell>
          <cell r="D428" t="str">
            <v>Toàn</v>
          </cell>
          <cell r="E428" t="str">
            <v>Nam</v>
          </cell>
          <cell r="F428" t="str">
            <v>03/09/1999</v>
          </cell>
          <cell r="G428" t="str">
            <v>Bình Phước</v>
          </cell>
        </row>
        <row r="429">
          <cell r="B429" t="str">
            <v>1705LHOA061</v>
          </cell>
          <cell r="C429" t="str">
            <v>Phùng Văn</v>
          </cell>
          <cell r="D429" t="str">
            <v>Toàn</v>
          </cell>
          <cell r="E429" t="str">
            <v>Nam</v>
          </cell>
          <cell r="F429" t="str">
            <v>19/04/1999</v>
          </cell>
          <cell r="G429" t="str">
            <v>Vĩnh Phúc</v>
          </cell>
        </row>
        <row r="430">
          <cell r="B430" t="str">
            <v>1705LHOA062</v>
          </cell>
          <cell r="C430" t="str">
            <v>Hoàng Quỳnh</v>
          </cell>
          <cell r="D430" t="str">
            <v>Trang</v>
          </cell>
          <cell r="E430" t="str">
            <v>Nữ</v>
          </cell>
          <cell r="F430" t="str">
            <v>06/05/1999</v>
          </cell>
          <cell r="G430" t="str">
            <v>Quảng Ninh</v>
          </cell>
        </row>
        <row r="431">
          <cell r="B431" t="str">
            <v>1705LHOA063</v>
          </cell>
          <cell r="C431" t="str">
            <v>Nguyễn Thị Thanh</v>
          </cell>
          <cell r="D431" t="str">
            <v>Trang</v>
          </cell>
          <cell r="E431" t="str">
            <v>Nữ</v>
          </cell>
          <cell r="F431" t="str">
            <v>09/12/1999</v>
          </cell>
          <cell r="G431" t="str">
            <v>Hưng yên </v>
          </cell>
        </row>
        <row r="432">
          <cell r="B432" t="str">
            <v>1705LHOA064</v>
          </cell>
          <cell r="C432" t="str">
            <v>Nguyễn Thu</v>
          </cell>
          <cell r="D432" t="str">
            <v>Trang</v>
          </cell>
          <cell r="E432" t="str">
            <v>Nữ</v>
          </cell>
          <cell r="F432" t="str">
            <v>13/03/1999</v>
          </cell>
          <cell r="G432" t="str">
            <v>Hà Nam</v>
          </cell>
        </row>
        <row r="433">
          <cell r="B433" t="str">
            <v>1705LHOA065</v>
          </cell>
          <cell r="C433" t="str">
            <v>Vũ Thị Huyền</v>
          </cell>
          <cell r="D433" t="str">
            <v>Trang</v>
          </cell>
          <cell r="E433" t="str">
            <v>Nữ</v>
          </cell>
          <cell r="F433" t="str">
            <v>02/03/1999</v>
          </cell>
          <cell r="G433" t="str">
            <v>Quảng Ninh</v>
          </cell>
        </row>
        <row r="434">
          <cell r="B434" t="str">
            <v>1705LHOA066</v>
          </cell>
          <cell r="C434" t="str">
            <v>Hoàng Thị Kiều</v>
          </cell>
          <cell r="D434" t="str">
            <v>Trinh</v>
          </cell>
          <cell r="E434" t="str">
            <v>Nữ</v>
          </cell>
          <cell r="F434" t="str">
            <v>14/06/1999</v>
          </cell>
          <cell r="G434" t="str">
            <v>Yên Bái</v>
          </cell>
        </row>
        <row r="435">
          <cell r="B435" t="str">
            <v>1705LHOA067</v>
          </cell>
          <cell r="C435" t="str">
            <v>Hà Văn</v>
          </cell>
          <cell r="D435" t="str">
            <v>Tuấn</v>
          </cell>
          <cell r="E435" t="str">
            <v>Nam</v>
          </cell>
          <cell r="F435" t="str">
            <v>05/07/1999</v>
          </cell>
          <cell r="G435" t="str">
            <v>Thanh Hóa</v>
          </cell>
        </row>
        <row r="436">
          <cell r="B436" t="str">
            <v>1705LHOA068</v>
          </cell>
          <cell r="C436" t="str">
            <v>Lê Thanh</v>
          </cell>
          <cell r="D436" t="str">
            <v>Tùng</v>
          </cell>
          <cell r="E436" t="str">
            <v>Nam</v>
          </cell>
          <cell r="F436" t="str">
            <v>03/11/1998</v>
          </cell>
          <cell r="G436" t="str">
            <v>Lạng Sơn</v>
          </cell>
        </row>
        <row r="437">
          <cell r="B437" t="str">
            <v>1705LHOA069</v>
          </cell>
          <cell r="C437" t="str">
            <v>Đoàn Thị Thanh</v>
          </cell>
          <cell r="D437" t="str">
            <v>Vân</v>
          </cell>
          <cell r="E437" t="str">
            <v>Nữ</v>
          </cell>
          <cell r="F437" t="str">
            <v>26/11/1999</v>
          </cell>
          <cell r="G437" t="str">
            <v>Quảng Ninh</v>
          </cell>
        </row>
        <row r="438">
          <cell r="B438" t="str">
            <v>1705LHOA070</v>
          </cell>
          <cell r="C438" t="str">
            <v>Nguyễn Tú</v>
          </cell>
          <cell r="D438" t="str">
            <v>Vinh</v>
          </cell>
          <cell r="E438" t="str">
            <v>Nam</v>
          </cell>
          <cell r="F438" t="str">
            <v>16/10/1999</v>
          </cell>
          <cell r="G438" t="str">
            <v>Vĩnh Phúc</v>
          </cell>
        </row>
        <row r="439">
          <cell r="B439" t="str">
            <v>1705LHOB001</v>
          </cell>
          <cell r="C439" t="str">
            <v>Nguyễn Đức</v>
          </cell>
          <cell r="D439" t="str">
            <v>An</v>
          </cell>
          <cell r="E439" t="str">
            <v>Nam</v>
          </cell>
          <cell r="F439" t="str">
            <v>29/12/1999</v>
          </cell>
          <cell r="G439" t="str">
            <v>Hòa Bình</v>
          </cell>
        </row>
        <row r="440">
          <cell r="B440" t="str">
            <v>1705LHOB002</v>
          </cell>
          <cell r="C440" t="str">
            <v>Hồ Châu</v>
          </cell>
          <cell r="D440" t="str">
            <v>Anh</v>
          </cell>
          <cell r="E440" t="str">
            <v>Nữ</v>
          </cell>
          <cell r="F440" t="str">
            <v>23/11/1999</v>
          </cell>
          <cell r="G440" t="str">
            <v>Hà Nội</v>
          </cell>
        </row>
        <row r="441">
          <cell r="B441" t="str">
            <v>1705LHOB003</v>
          </cell>
          <cell r="C441" t="str">
            <v>Phạm Việt</v>
          </cell>
          <cell r="D441" t="str">
            <v>Anh</v>
          </cell>
          <cell r="E441" t="str">
            <v>Nam</v>
          </cell>
          <cell r="F441" t="str">
            <v>05/09/1999</v>
          </cell>
          <cell r="G441" t="str">
            <v>Ninh Bình</v>
          </cell>
        </row>
        <row r="442">
          <cell r="B442" t="str">
            <v>1705LHOB004</v>
          </cell>
          <cell r="C442" t="str">
            <v>Lương Văn</v>
          </cell>
          <cell r="D442" t="str">
            <v>Ban</v>
          </cell>
          <cell r="E442" t="str">
            <v>Nam</v>
          </cell>
          <cell r="F442" t="str">
            <v>01/10/1996</v>
          </cell>
          <cell r="G442" t="str">
            <v>Thái Nguyên</v>
          </cell>
        </row>
        <row r="443">
          <cell r="B443" t="str">
            <v>1705LHOB005</v>
          </cell>
          <cell r="C443" t="str">
            <v>Nguyễn Thị</v>
          </cell>
          <cell r="D443" t="str">
            <v>Bích</v>
          </cell>
          <cell r="E443" t="str">
            <v>Nữ</v>
          </cell>
          <cell r="F443" t="str">
            <v>25/02/1999</v>
          </cell>
          <cell r="G443" t="str">
            <v>Thanh Hóa </v>
          </cell>
        </row>
        <row r="444">
          <cell r="B444" t="str">
            <v>1705LHOB006</v>
          </cell>
          <cell r="C444" t="str">
            <v>Phạm Linh</v>
          </cell>
          <cell r="D444" t="str">
            <v>Chi</v>
          </cell>
          <cell r="E444" t="str">
            <v>Nữ</v>
          </cell>
          <cell r="F444" t="str">
            <v>06/07/1999</v>
          </cell>
          <cell r="G444" t="str">
            <v>Cao Bằng</v>
          </cell>
        </row>
        <row r="445">
          <cell r="B445" t="str">
            <v>1705LHOB007</v>
          </cell>
          <cell r="C445" t="str">
            <v>Nguyễn Thục</v>
          </cell>
          <cell r="D445" t="str">
            <v>Chinh</v>
          </cell>
          <cell r="E445" t="str">
            <v>Nữ</v>
          </cell>
          <cell r="F445" t="str">
            <v>11/12/1999</v>
          </cell>
          <cell r="G445" t="str">
            <v>Hòa Bình</v>
          </cell>
        </row>
        <row r="446">
          <cell r="B446" t="str">
            <v>1705LHOB008</v>
          </cell>
          <cell r="C446" t="str">
            <v>Nguyễn Thị</v>
          </cell>
          <cell r="D446" t="str">
            <v>Dung</v>
          </cell>
          <cell r="E446" t="str">
            <v>Nữ</v>
          </cell>
          <cell r="F446" t="str">
            <v>08/09/1999</v>
          </cell>
          <cell r="G446" t="str">
            <v>Phú Thọ</v>
          </cell>
        </row>
        <row r="447">
          <cell r="B447" t="str">
            <v>1705LHOB009</v>
          </cell>
          <cell r="C447" t="str">
            <v>Bùi Việt</v>
          </cell>
          <cell r="D447" t="str">
            <v>Dũng</v>
          </cell>
          <cell r="E447" t="str">
            <v>Nam</v>
          </cell>
          <cell r="F447" t="str">
            <v>08/03/1996</v>
          </cell>
          <cell r="G447" t="str">
            <v>Hải Hưng</v>
          </cell>
        </row>
        <row r="448">
          <cell r="B448" t="str">
            <v>1705LHOB010</v>
          </cell>
          <cell r="C448" t="str">
            <v>Nguyễn Thiện</v>
          </cell>
          <cell r="D448" t="str">
            <v>Duy</v>
          </cell>
          <cell r="E448" t="str">
            <v>Nam</v>
          </cell>
          <cell r="F448" t="str">
            <v>06/12/1998</v>
          </cell>
          <cell r="G448" t="str">
            <v>Thanh Hóa </v>
          </cell>
        </row>
        <row r="449">
          <cell r="B449" t="str">
            <v>1705LHOB011</v>
          </cell>
          <cell r="C449" t="str">
            <v>Hoàng Tiến</v>
          </cell>
          <cell r="D449" t="str">
            <v>Đạt</v>
          </cell>
          <cell r="E449" t="str">
            <v>Nam</v>
          </cell>
          <cell r="F449" t="str">
            <v>11/12/1999</v>
          </cell>
          <cell r="G449" t="str">
            <v>Hà Tây</v>
          </cell>
        </row>
        <row r="450">
          <cell r="B450" t="str">
            <v>1705LHOB012</v>
          </cell>
          <cell r="C450" t="str">
            <v>Trần Tiến</v>
          </cell>
          <cell r="D450" t="str">
            <v>Đạt</v>
          </cell>
          <cell r="E450" t="str">
            <v>Nam</v>
          </cell>
          <cell r="F450" t="str">
            <v>01/07/1999</v>
          </cell>
          <cell r="G450" t="str">
            <v>Hà Nam</v>
          </cell>
        </row>
        <row r="451">
          <cell r="B451" t="str">
            <v>1705LHOB013</v>
          </cell>
          <cell r="C451" t="str">
            <v>Phạm Lương</v>
          </cell>
          <cell r="D451" t="str">
            <v>Đức</v>
          </cell>
          <cell r="E451" t="str">
            <v>Nam</v>
          </cell>
          <cell r="F451" t="str">
            <v>30/04/1999</v>
          </cell>
          <cell r="G451" t="str">
            <v>Hà Nội</v>
          </cell>
        </row>
        <row r="452">
          <cell r="B452" t="str">
            <v>1705LHOB014</v>
          </cell>
          <cell r="C452" t="str">
            <v>Hà Nam</v>
          </cell>
          <cell r="D452" t="str">
            <v>Giang</v>
          </cell>
          <cell r="E452" t="str">
            <v>Nữ</v>
          </cell>
          <cell r="F452" t="str">
            <v>10/11/1999</v>
          </cell>
          <cell r="G452" t="str">
            <v>Sơn La</v>
          </cell>
        </row>
        <row r="453">
          <cell r="B453" t="str">
            <v>1705LHOB015</v>
          </cell>
          <cell r="C453" t="str">
            <v>Nguyễn Trường</v>
          </cell>
          <cell r="D453" t="str">
            <v>Giang</v>
          </cell>
          <cell r="E453" t="str">
            <v>Nam</v>
          </cell>
          <cell r="F453" t="str">
            <v>30/08/1999</v>
          </cell>
          <cell r="G453" t="str">
            <v>Lạng Sơn</v>
          </cell>
        </row>
        <row r="454">
          <cell r="B454" t="str">
            <v>THÔI HỌC</v>
          </cell>
          <cell r="C454" t="str">
            <v>Dương Thị</v>
          </cell>
          <cell r="D454" t="str">
            <v>Hà</v>
          </cell>
          <cell r="E454" t="str">
            <v>Nữ</v>
          </cell>
          <cell r="F454" t="str">
            <v>30/08/1999</v>
          </cell>
          <cell r="G454" t="str">
            <v>Hà Nội</v>
          </cell>
        </row>
        <row r="455">
          <cell r="B455" t="str">
            <v>1705LHOB017</v>
          </cell>
          <cell r="C455" t="str">
            <v>Trần Như</v>
          </cell>
          <cell r="D455" t="str">
            <v>Hải</v>
          </cell>
          <cell r="E455" t="str">
            <v>Nam</v>
          </cell>
          <cell r="F455" t="str">
            <v>24/11/1998</v>
          </cell>
          <cell r="G455" t="str">
            <v>Vĩnh Phúc</v>
          </cell>
        </row>
        <row r="456">
          <cell r="B456" t="str">
            <v>1705LHOB018</v>
          </cell>
          <cell r="C456" t="str">
            <v>Bùi Thu</v>
          </cell>
          <cell r="D456" t="str">
            <v>Hằng</v>
          </cell>
          <cell r="E456" t="str">
            <v>Nữ</v>
          </cell>
          <cell r="F456" t="str">
            <v>04/09/1999</v>
          </cell>
          <cell r="G456" t="str">
            <v>Hòa Bình</v>
          </cell>
        </row>
        <row r="457">
          <cell r="B457" t="str">
            <v>1705LHOB019</v>
          </cell>
          <cell r="C457" t="str">
            <v>Ngô Trung</v>
          </cell>
          <cell r="D457" t="str">
            <v>Hiếu</v>
          </cell>
          <cell r="E457" t="str">
            <v>Nam</v>
          </cell>
          <cell r="F457" t="str">
            <v>01/12/1999</v>
          </cell>
          <cell r="G457" t="str">
            <v>Yên Bái</v>
          </cell>
        </row>
        <row r="458">
          <cell r="B458" t="str">
            <v>1705LHOB020</v>
          </cell>
          <cell r="C458" t="str">
            <v>Vi Văn</v>
          </cell>
          <cell r="D458" t="str">
            <v>Hiếu</v>
          </cell>
          <cell r="E458" t="str">
            <v>Nam</v>
          </cell>
          <cell r="F458" t="str">
            <v>21/06/1999</v>
          </cell>
          <cell r="G458" t="str">
            <v>Lạng Sơn</v>
          </cell>
        </row>
        <row r="459">
          <cell r="B459" t="str">
            <v>1705LHOB021</v>
          </cell>
          <cell r="C459" t="str">
            <v>Nguyễn Thị Thu</v>
          </cell>
          <cell r="D459" t="str">
            <v>Huyền</v>
          </cell>
          <cell r="E459" t="str">
            <v>Nữ</v>
          </cell>
          <cell r="F459" t="str">
            <v>27/06/1999</v>
          </cell>
          <cell r="G459" t="str">
            <v>Hà Nội</v>
          </cell>
        </row>
        <row r="460">
          <cell r="B460" t="str">
            <v>1705LHOB022</v>
          </cell>
          <cell r="C460" t="str">
            <v>Lê Bình</v>
          </cell>
          <cell r="D460" t="str">
            <v>Hưng</v>
          </cell>
          <cell r="E460" t="str">
            <v>Nam</v>
          </cell>
          <cell r="F460" t="str">
            <v>17/12/1999</v>
          </cell>
          <cell r="G460" t="str">
            <v>Quảng Ninh</v>
          </cell>
        </row>
        <row r="461">
          <cell r="B461" t="str">
            <v>1705LHOB023</v>
          </cell>
          <cell r="C461" t="str">
            <v>Phạm Văn</v>
          </cell>
          <cell r="D461" t="str">
            <v>Khánh</v>
          </cell>
          <cell r="E461" t="str">
            <v>Nam</v>
          </cell>
          <cell r="F461" t="str">
            <v>25/05/1999</v>
          </cell>
          <cell r="G461" t="str">
            <v>Hải Dương</v>
          </cell>
        </row>
        <row r="462">
          <cell r="B462" t="str">
            <v>1705LHOB024</v>
          </cell>
          <cell r="C462" t="str">
            <v>Nguyễn Trung</v>
          </cell>
          <cell r="D462" t="str">
            <v>Kiên</v>
          </cell>
          <cell r="E462" t="str">
            <v>Nam</v>
          </cell>
          <cell r="F462" t="str">
            <v>14/09/1999</v>
          </cell>
          <cell r="G462" t="str">
            <v>Hòa Bình</v>
          </cell>
        </row>
        <row r="463">
          <cell r="B463" t="str">
            <v>1705LHOB025</v>
          </cell>
          <cell r="C463" t="str">
            <v>Lý Phương</v>
          </cell>
          <cell r="D463" t="str">
            <v>Lan</v>
          </cell>
          <cell r="E463" t="str">
            <v>Nữ</v>
          </cell>
          <cell r="F463" t="str">
            <v>30/09/1999</v>
          </cell>
          <cell r="G463" t="str">
            <v>Cao Bằng</v>
          </cell>
        </row>
        <row r="464">
          <cell r="B464" t="str">
            <v>1705LHOB026</v>
          </cell>
          <cell r="C464" t="str">
            <v>Cao Hoàng</v>
          </cell>
          <cell r="D464" t="str">
            <v>Liên</v>
          </cell>
          <cell r="E464" t="str">
            <v>Nữ</v>
          </cell>
          <cell r="F464" t="str">
            <v>26/06/1999</v>
          </cell>
          <cell r="G464" t="str">
            <v>Hà Nội</v>
          </cell>
        </row>
        <row r="465">
          <cell r="B465" t="str">
            <v>1705LHOB027</v>
          </cell>
          <cell r="C465" t="str">
            <v>Đặng Thị Diệu</v>
          </cell>
          <cell r="D465" t="str">
            <v>Linh</v>
          </cell>
          <cell r="E465" t="str">
            <v>Nữ</v>
          </cell>
          <cell r="F465" t="str">
            <v>02/04/1999</v>
          </cell>
          <cell r="G465" t="str">
            <v>Hà Tây</v>
          </cell>
        </row>
        <row r="466">
          <cell r="B466" t="str">
            <v>1705LHOB028</v>
          </cell>
          <cell r="C466" t="str">
            <v>Hứa Thùy</v>
          </cell>
          <cell r="D466" t="str">
            <v>Linh</v>
          </cell>
          <cell r="E466" t="str">
            <v>Nữ</v>
          </cell>
          <cell r="F466" t="str">
            <v>04/05/1999</v>
          </cell>
          <cell r="G466" t="str">
            <v>Bắc Kạn</v>
          </cell>
        </row>
        <row r="467">
          <cell r="B467" t="str">
            <v>1705LHOB029</v>
          </cell>
          <cell r="C467" t="str">
            <v>Nguyễn Thị Phương</v>
          </cell>
          <cell r="D467" t="str">
            <v>Linh</v>
          </cell>
          <cell r="E467" t="str">
            <v>Nữ</v>
          </cell>
          <cell r="F467" t="str">
            <v>24/09/1999</v>
          </cell>
          <cell r="G467" t="str">
            <v>Thái Bình</v>
          </cell>
        </row>
        <row r="468">
          <cell r="B468" t="str">
            <v>1705LHOB030</v>
          </cell>
          <cell r="C468" t="str">
            <v>Quách Khánh</v>
          </cell>
          <cell r="D468" t="str">
            <v>Linh</v>
          </cell>
          <cell r="E468" t="str">
            <v>Nữ</v>
          </cell>
          <cell r="F468" t="str">
            <v>19/07/1998</v>
          </cell>
          <cell r="G468" t="str">
            <v>Lạng Sơn</v>
          </cell>
        </row>
        <row r="469">
          <cell r="B469" t="str">
            <v>1705LHOB031</v>
          </cell>
          <cell r="C469" t="str">
            <v>Trần Thị</v>
          </cell>
          <cell r="D469" t="str">
            <v>Loan</v>
          </cell>
          <cell r="E469" t="str">
            <v>Nữ</v>
          </cell>
          <cell r="F469" t="str">
            <v>23/05/1999</v>
          </cell>
          <cell r="G469" t="str">
            <v>Hà Tĩnh</v>
          </cell>
        </row>
        <row r="470">
          <cell r="B470" t="str">
            <v>1705LHOB032</v>
          </cell>
          <cell r="C470" t="str">
            <v>Hoàng Thành</v>
          </cell>
          <cell r="D470" t="str">
            <v>Long</v>
          </cell>
          <cell r="E470" t="str">
            <v>Nam</v>
          </cell>
          <cell r="F470" t="str">
            <v>07/06/1999</v>
          </cell>
          <cell r="G470" t="str">
            <v>Hải Phòng</v>
          </cell>
        </row>
        <row r="471">
          <cell r="B471" t="str">
            <v>1705LHOB033</v>
          </cell>
          <cell r="C471" t="str">
            <v>Phan Ngọc</v>
          </cell>
          <cell r="D471" t="str">
            <v>Mai</v>
          </cell>
          <cell r="E471" t="str">
            <v>Nữ</v>
          </cell>
          <cell r="F471" t="str">
            <v>16/12/1999</v>
          </cell>
          <cell r="G471" t="str">
            <v>Hà Tây</v>
          </cell>
        </row>
        <row r="472">
          <cell r="B472" t="str">
            <v>1705LHOB034</v>
          </cell>
          <cell r="C472" t="str">
            <v>Nguyễn Phương</v>
          </cell>
          <cell r="D472" t="str">
            <v>Nam</v>
          </cell>
          <cell r="E472" t="str">
            <v>Nam</v>
          </cell>
          <cell r="F472" t="str">
            <v>22/04/1999</v>
          </cell>
          <cell r="G472" t="str">
            <v>Yên Bái</v>
          </cell>
        </row>
        <row r="473">
          <cell r="B473" t="str">
            <v>1705LHOB035</v>
          </cell>
          <cell r="C473" t="str">
            <v>Đào Minh</v>
          </cell>
          <cell r="D473" t="str">
            <v>Ngân</v>
          </cell>
          <cell r="E473" t="str">
            <v>Nữ</v>
          </cell>
          <cell r="F473" t="str">
            <v>10/10/1999</v>
          </cell>
          <cell r="G473" t="str">
            <v>Quảng Ninh</v>
          </cell>
        </row>
        <row r="474">
          <cell r="B474" t="str">
            <v>1705LHOB036</v>
          </cell>
          <cell r="C474" t="str">
            <v>Trần Hương</v>
          </cell>
          <cell r="D474" t="str">
            <v>Nguyên</v>
          </cell>
          <cell r="E474" t="str">
            <v>Nữ</v>
          </cell>
          <cell r="F474" t="str">
            <v>27/08/1999</v>
          </cell>
          <cell r="G474" t="str">
            <v>Hải Phòng</v>
          </cell>
        </row>
        <row r="475">
          <cell r="B475" t="str">
            <v>1705LHOB037</v>
          </cell>
          <cell r="C475" t="str">
            <v>Nguyễn Thị Hồng</v>
          </cell>
          <cell r="D475" t="str">
            <v>Nhung</v>
          </cell>
          <cell r="E475" t="str">
            <v>Nữ</v>
          </cell>
          <cell r="F475" t="str">
            <v>18/02/1999</v>
          </cell>
          <cell r="G475" t="str">
            <v>Thanh Hóa </v>
          </cell>
        </row>
        <row r="476">
          <cell r="B476" t="str">
            <v>1705LHOB038</v>
          </cell>
          <cell r="C476" t="str">
            <v>Đào Tú</v>
          </cell>
          <cell r="D476" t="str">
            <v>Oanh</v>
          </cell>
          <cell r="E476" t="str">
            <v>Nữ</v>
          </cell>
          <cell r="F476" t="str">
            <v>30/09/1998</v>
          </cell>
          <cell r="G476" t="str">
            <v>Lạng Sơn</v>
          </cell>
        </row>
        <row r="477">
          <cell r="B477" t="str">
            <v>1705LHOB039</v>
          </cell>
          <cell r="C477" t="str">
            <v>Hạ Vân</v>
          </cell>
          <cell r="D477" t="str">
            <v>Phụng</v>
          </cell>
          <cell r="E477" t="str">
            <v>Nam</v>
          </cell>
          <cell r="F477" t="str">
            <v>05/04/1999</v>
          </cell>
          <cell r="G477" t="str">
            <v>Phú Thọ</v>
          </cell>
        </row>
        <row r="478">
          <cell r="B478" t="str">
            <v>1705LHOB040</v>
          </cell>
          <cell r="C478" t="str">
            <v>Lê Thị</v>
          </cell>
          <cell r="D478" t="str">
            <v>Phương</v>
          </cell>
          <cell r="E478" t="str">
            <v>Nữ</v>
          </cell>
          <cell r="F478" t="str">
            <v>20/02/1999</v>
          </cell>
          <cell r="G478" t="str">
            <v>Hà Tĩnh</v>
          </cell>
        </row>
        <row r="479">
          <cell r="B479" t="str">
            <v>1705LHOB041</v>
          </cell>
          <cell r="C479" t="str">
            <v>Đinh Thị</v>
          </cell>
          <cell r="D479" t="str">
            <v>Phượng</v>
          </cell>
          <cell r="E479" t="str">
            <v>Nữ</v>
          </cell>
          <cell r="F479" t="str">
            <v>07/09/1999</v>
          </cell>
          <cell r="G479" t="str">
            <v>Sơn La</v>
          </cell>
        </row>
        <row r="480">
          <cell r="B480" t="str">
            <v>1705LHOB042</v>
          </cell>
          <cell r="C480" t="str">
            <v>Nguyễn Minh</v>
          </cell>
          <cell r="D480" t="str">
            <v>Quang</v>
          </cell>
          <cell r="E480" t="str">
            <v>Nam</v>
          </cell>
          <cell r="F480" t="str">
            <v>26/12/1999</v>
          </cell>
          <cell r="G480" t="str">
            <v>Lào Cai</v>
          </cell>
        </row>
        <row r="481">
          <cell r="B481" t="str">
            <v>1705LHOB043</v>
          </cell>
          <cell r="C481" t="str">
            <v>Ngô Như</v>
          </cell>
          <cell r="D481" t="str">
            <v>Quỳnh</v>
          </cell>
          <cell r="E481" t="str">
            <v>Nữ</v>
          </cell>
          <cell r="F481" t="str">
            <v>28/04/1999</v>
          </cell>
          <cell r="G481" t="str">
            <v>Hà Tây</v>
          </cell>
        </row>
        <row r="482">
          <cell r="B482" t="str">
            <v>1705LHOB044</v>
          </cell>
          <cell r="C482" t="str">
            <v>Nguyễn Trường</v>
          </cell>
          <cell r="D482" t="str">
            <v>Sơn</v>
          </cell>
          <cell r="E482" t="str">
            <v>Nam</v>
          </cell>
          <cell r="F482" t="str">
            <v>11/05/1992</v>
          </cell>
          <cell r="G482" t="str">
            <v>Hà Nội</v>
          </cell>
        </row>
        <row r="483">
          <cell r="B483" t="str">
            <v>1705LHOB045</v>
          </cell>
          <cell r="C483" t="str">
            <v>Trần Hồng</v>
          </cell>
          <cell r="D483" t="str">
            <v>Sơn</v>
          </cell>
          <cell r="E483" t="str">
            <v>Nam</v>
          </cell>
          <cell r="F483" t="str">
            <v>16/01/1997</v>
          </cell>
          <cell r="G483" t="str">
            <v>Hà Tĩnh</v>
          </cell>
        </row>
        <row r="484">
          <cell r="B484" t="str">
            <v>1705LHOB046</v>
          </cell>
          <cell r="C484" t="str">
            <v>Hoàng Duy</v>
          </cell>
          <cell r="D484" t="str">
            <v>Thái</v>
          </cell>
          <cell r="E484" t="str">
            <v>Nam</v>
          </cell>
          <cell r="F484" t="str">
            <v>25/07/1999</v>
          </cell>
          <cell r="G484" t="str">
            <v>Hà Giang </v>
          </cell>
        </row>
        <row r="485">
          <cell r="B485" t="str">
            <v>1705LHOB047</v>
          </cell>
          <cell r="C485" t="str">
            <v>Hoàng Thị</v>
          </cell>
          <cell r="D485" t="str">
            <v>Thảo</v>
          </cell>
          <cell r="E485" t="str">
            <v>Nữ</v>
          </cell>
          <cell r="F485" t="str">
            <v>11/05/1999</v>
          </cell>
          <cell r="G485" t="str">
            <v>Hà Giang </v>
          </cell>
        </row>
        <row r="486">
          <cell r="B486" t="str">
            <v>1705LHOB048</v>
          </cell>
          <cell r="C486" t="str">
            <v>Nguyễn Phương</v>
          </cell>
          <cell r="D486" t="str">
            <v>Thảo</v>
          </cell>
          <cell r="E486" t="str">
            <v>Nữ</v>
          </cell>
          <cell r="F486" t="str">
            <v>14/12/1999</v>
          </cell>
          <cell r="G486" t="str">
            <v>Hà Nội</v>
          </cell>
        </row>
        <row r="487">
          <cell r="B487" t="str">
            <v>1705LHOB049</v>
          </cell>
          <cell r="C487" t="str">
            <v>Chu Thị Minh</v>
          </cell>
          <cell r="D487" t="str">
            <v>Thu</v>
          </cell>
          <cell r="E487" t="str">
            <v>Nữ</v>
          </cell>
          <cell r="F487" t="str">
            <v>15/10/1999</v>
          </cell>
          <cell r="G487" t="str">
            <v>Yên Bái</v>
          </cell>
        </row>
        <row r="488">
          <cell r="B488" t="str">
            <v>1705LHOB050</v>
          </cell>
          <cell r="C488" t="str">
            <v>Hoàng Thị Minh</v>
          </cell>
          <cell r="D488" t="str">
            <v>Thư</v>
          </cell>
          <cell r="E488" t="str">
            <v>Nữ</v>
          </cell>
          <cell r="F488" t="str">
            <v>26/06/1999</v>
          </cell>
          <cell r="G488" t="str">
            <v>Yên Bái</v>
          </cell>
        </row>
        <row r="489">
          <cell r="B489" t="str">
            <v>1705LHOB051</v>
          </cell>
          <cell r="C489" t="str">
            <v>Nguyễn Văn</v>
          </cell>
          <cell r="D489" t="str">
            <v>Tiến</v>
          </cell>
          <cell r="E489" t="str">
            <v>Nam</v>
          </cell>
          <cell r="F489" t="str">
            <v>24/08/1999</v>
          </cell>
          <cell r="G489" t="str">
            <v>Hà Nội</v>
          </cell>
        </row>
        <row r="490">
          <cell r="B490" t="str">
            <v>1705LHOB052</v>
          </cell>
          <cell r="C490" t="str">
            <v>Vũ Viết</v>
          </cell>
          <cell r="D490" t="str">
            <v>Toàn</v>
          </cell>
          <cell r="E490" t="str">
            <v>Nam</v>
          </cell>
          <cell r="F490" t="str">
            <v>01/09/1998</v>
          </cell>
          <cell r="G490" t="str">
            <v>Nam Định</v>
          </cell>
        </row>
        <row r="491">
          <cell r="B491" t="str">
            <v>1705LHOB053</v>
          </cell>
          <cell r="C491" t="str">
            <v>Vũ Thùy</v>
          </cell>
          <cell r="D491" t="str">
            <v>Trang</v>
          </cell>
          <cell r="E491" t="str">
            <v>Nữ</v>
          </cell>
          <cell r="F491" t="str">
            <v>14/02/1999</v>
          </cell>
          <cell r="G491" t="str">
            <v>Sơn La</v>
          </cell>
        </row>
        <row r="492">
          <cell r="B492" t="str">
            <v>1705LHOB054</v>
          </cell>
          <cell r="C492" t="str">
            <v>Lê Quỳnh</v>
          </cell>
          <cell r="D492" t="str">
            <v>Trang</v>
          </cell>
          <cell r="E492" t="str">
            <v>Nữ</v>
          </cell>
          <cell r="F492" t="str">
            <v>26/02/1999</v>
          </cell>
          <cell r="G492" t="str">
            <v>Lai Châu</v>
          </cell>
        </row>
        <row r="493">
          <cell r="B493" t="str">
            <v>1705LHOB055</v>
          </cell>
          <cell r="C493" t="str">
            <v>Nguyễn Thị Thu</v>
          </cell>
          <cell r="D493" t="str">
            <v>Trang</v>
          </cell>
          <cell r="E493" t="str">
            <v>Nữ</v>
          </cell>
          <cell r="F493" t="str">
            <v>19/04/1999</v>
          </cell>
          <cell r="G493" t="str">
            <v>Hải Dương</v>
          </cell>
        </row>
        <row r="494">
          <cell r="B494" t="str">
            <v>1705LHOB056</v>
          </cell>
          <cell r="C494" t="str">
            <v>Phạm Thị</v>
          </cell>
          <cell r="D494" t="str">
            <v>Trang</v>
          </cell>
          <cell r="E494" t="str">
            <v>Nữ</v>
          </cell>
          <cell r="F494" t="str">
            <v>06/01/1999</v>
          </cell>
          <cell r="G494" t="str">
            <v>Hà Tây</v>
          </cell>
        </row>
        <row r="495">
          <cell r="B495" t="str">
            <v>1705LHOB057</v>
          </cell>
          <cell r="C495" t="str">
            <v>Phan Bão</v>
          </cell>
          <cell r="D495" t="str">
            <v>Trung</v>
          </cell>
          <cell r="E495" t="str">
            <v>Nam</v>
          </cell>
          <cell r="F495" t="str">
            <v>15/11/1999</v>
          </cell>
          <cell r="G495" t="str">
            <v>Hà Tĩnh</v>
          </cell>
        </row>
        <row r="496">
          <cell r="B496" t="str">
            <v>1705LHOB058</v>
          </cell>
          <cell r="C496" t="str">
            <v>Hoàng Mỹ</v>
          </cell>
          <cell r="D496" t="str">
            <v>Trinh</v>
          </cell>
          <cell r="E496" t="str">
            <v>Nữ</v>
          </cell>
          <cell r="F496" t="str">
            <v>20/09/1999</v>
          </cell>
          <cell r="G496" t="str">
            <v>Lạng Sơn</v>
          </cell>
        </row>
        <row r="497">
          <cell r="B497" t="str">
            <v>1705LHOB059</v>
          </cell>
          <cell r="C497" t="str">
            <v>Nguyễn Minh</v>
          </cell>
          <cell r="D497" t="str">
            <v>Tuấn</v>
          </cell>
          <cell r="E497" t="str">
            <v>Nam</v>
          </cell>
          <cell r="F497" t="str">
            <v>12/01/1996</v>
          </cell>
          <cell r="G497" t="str">
            <v>Hà Nội</v>
          </cell>
        </row>
        <row r="498">
          <cell r="B498" t="str">
            <v>1705LHOB060</v>
          </cell>
          <cell r="C498" t="str">
            <v>Hướng Thị</v>
          </cell>
          <cell r="D498" t="str">
            <v>Uyên</v>
          </cell>
          <cell r="E498" t="str">
            <v>Nữ</v>
          </cell>
          <cell r="F498" t="str">
            <v>24/07/1999</v>
          </cell>
          <cell r="G498" t="str">
            <v>Lạng Sơn</v>
          </cell>
        </row>
        <row r="499">
          <cell r="B499" t="str">
            <v>1705LHOB061</v>
          </cell>
          <cell r="C499" t="str">
            <v>Trịnh Thị</v>
          </cell>
          <cell r="D499" t="str">
            <v>Viện</v>
          </cell>
          <cell r="E499" t="str">
            <v>Nữ</v>
          </cell>
          <cell r="F499" t="str">
            <v>14/08/1999</v>
          </cell>
          <cell r="G499" t="str">
            <v>Bắc Ninh</v>
          </cell>
        </row>
        <row r="500">
          <cell r="B500" t="str">
            <v>1705LHOB062</v>
          </cell>
          <cell r="C500" t="str">
            <v>Lương Tuấn</v>
          </cell>
          <cell r="D500" t="str">
            <v>Vũ</v>
          </cell>
          <cell r="E500" t="str">
            <v>Nam</v>
          </cell>
          <cell r="F500" t="str">
            <v>05/11/1999</v>
          </cell>
          <cell r="G500" t="str">
            <v>Bắc Ninh </v>
          </cell>
        </row>
        <row r="501">
          <cell r="B501" t="str">
            <v>1705LHOB063</v>
          </cell>
          <cell r="C501" t="str">
            <v>Nguyễn Thái</v>
          </cell>
          <cell r="D501" t="str">
            <v>Xuân</v>
          </cell>
          <cell r="E501" t="str">
            <v>Nữ</v>
          </cell>
          <cell r="F501" t="str">
            <v>25/01/1999</v>
          </cell>
          <cell r="G501" t="str">
            <v>Sơn La</v>
          </cell>
        </row>
        <row r="502">
          <cell r="B502" t="str">
            <v>1705LHOB064</v>
          </cell>
          <cell r="C502" t="str">
            <v>Bùi Thị Thu</v>
          </cell>
          <cell r="D502" t="str">
            <v>Yến</v>
          </cell>
          <cell r="E502" t="str">
            <v>Nữ</v>
          </cell>
          <cell r="F502" t="str">
            <v>06/08/1999</v>
          </cell>
          <cell r="G502" t="str">
            <v>Hải Phòng</v>
          </cell>
        </row>
        <row r="503">
          <cell r="B503" t="str">
            <v>1705LHOB065</v>
          </cell>
          <cell r="C503" t="str">
            <v>Vũ Bảo</v>
          </cell>
          <cell r="D503" t="str">
            <v>Yến</v>
          </cell>
          <cell r="E503" t="str">
            <v>Nữ</v>
          </cell>
          <cell r="F503" t="str">
            <v>22/09/1998</v>
          </cell>
          <cell r="G503" t="str">
            <v>Quảng Ninh</v>
          </cell>
        </row>
        <row r="504">
          <cell r="B504" t="str">
            <v>1705LHOB066</v>
          </cell>
          <cell r="C504" t="str">
            <v>Nguyễn Ngọc</v>
          </cell>
          <cell r="D504" t="str">
            <v>Yến</v>
          </cell>
          <cell r="E504" t="str">
            <v>Nữ</v>
          </cell>
          <cell r="F504" t="str">
            <v>26/03/1999</v>
          </cell>
          <cell r="G504" t="str">
            <v>Hà Nội</v>
          </cell>
        </row>
        <row r="505">
          <cell r="B505" t="str">
            <v>1705LHOC001</v>
          </cell>
          <cell r="C505" t="str">
            <v>Bùi Diệu</v>
          </cell>
          <cell r="D505" t="str">
            <v>Anh</v>
          </cell>
          <cell r="E505" t="str">
            <v>Nữ</v>
          </cell>
          <cell r="F505" t="str">
            <v>18/09/1999</v>
          </cell>
          <cell r="G505" t="str">
            <v>Hà Nội</v>
          </cell>
        </row>
        <row r="506">
          <cell r="B506" t="str">
            <v>1705LHOC002</v>
          </cell>
          <cell r="C506" t="str">
            <v>Ngô Đàm Vân</v>
          </cell>
          <cell r="D506" t="str">
            <v>Anh</v>
          </cell>
          <cell r="E506" t="str">
            <v>Nữ</v>
          </cell>
          <cell r="F506" t="str">
            <v>12/08/1998</v>
          </cell>
          <cell r="G506" t="str">
            <v>Gia Lai</v>
          </cell>
        </row>
        <row r="507">
          <cell r="B507" t="str">
            <v>1705LHOC003</v>
          </cell>
          <cell r="C507" t="str">
            <v>Nguyễn Ngọc</v>
          </cell>
          <cell r="D507" t="str">
            <v>Anh</v>
          </cell>
          <cell r="E507" t="str">
            <v>Nữ</v>
          </cell>
          <cell r="F507" t="str">
            <v>10/12/1999</v>
          </cell>
          <cell r="G507" t="str">
            <v>Hòa Bình</v>
          </cell>
        </row>
        <row r="508">
          <cell r="B508" t="str">
            <v>1705LHOC004</v>
          </cell>
          <cell r="C508" t="str">
            <v>Đỗ Minh</v>
          </cell>
          <cell r="D508" t="str">
            <v>Ánh</v>
          </cell>
          <cell r="E508" t="str">
            <v>Nữ</v>
          </cell>
          <cell r="F508" t="str">
            <v>12/08/1998</v>
          </cell>
          <cell r="G508" t="str">
            <v>Cao Bằng</v>
          </cell>
        </row>
        <row r="509">
          <cell r="B509" t="str">
            <v>1705LHOC005</v>
          </cell>
          <cell r="C509" t="str">
            <v>Phạm Quang</v>
          </cell>
          <cell r="D509" t="str">
            <v>Bảo</v>
          </cell>
          <cell r="E509" t="str">
            <v>Nam</v>
          </cell>
          <cell r="F509" t="str">
            <v>08/05/1999</v>
          </cell>
          <cell r="G509" t="str">
            <v>Hà Giang</v>
          </cell>
        </row>
        <row r="510">
          <cell r="B510" t="str">
            <v>1705LHOC006</v>
          </cell>
          <cell r="C510" t="str">
            <v>Dương Văn</v>
          </cell>
          <cell r="D510" t="str">
            <v>Bình</v>
          </cell>
          <cell r="E510" t="str">
            <v>Nam</v>
          </cell>
          <cell r="F510" t="str">
            <v>30/01/1999</v>
          </cell>
          <cell r="G510" t="str">
            <v>Bắc Giang</v>
          </cell>
        </row>
        <row r="511">
          <cell r="B511" t="str">
            <v>1705LHOC007</v>
          </cell>
          <cell r="C511" t="str">
            <v>Mông Minh</v>
          </cell>
          <cell r="D511" t="str">
            <v>Chiến</v>
          </cell>
          <cell r="E511" t="str">
            <v>Nam</v>
          </cell>
          <cell r="F511" t="str">
            <v>14/06/1999</v>
          </cell>
          <cell r="G511" t="str">
            <v>Cao Bằng</v>
          </cell>
        </row>
        <row r="512">
          <cell r="B512" t="str">
            <v>1705LHOC008</v>
          </cell>
          <cell r="C512" t="str">
            <v>Hoàng Văn</v>
          </cell>
          <cell r="D512" t="str">
            <v>Doanh</v>
          </cell>
          <cell r="E512" t="str">
            <v>Nam</v>
          </cell>
          <cell r="F512" t="str">
            <v>09/05/1998</v>
          </cell>
          <cell r="G512" t="str">
            <v>Lạng Sơn</v>
          </cell>
        </row>
        <row r="513">
          <cell r="B513" t="str">
            <v>1705LHOC009</v>
          </cell>
          <cell r="C513" t="str">
            <v>Nguyễn Tiến</v>
          </cell>
          <cell r="D513" t="str">
            <v>Duy</v>
          </cell>
          <cell r="E513" t="str">
            <v>Nam</v>
          </cell>
          <cell r="F513" t="str">
            <v>07/04/1999</v>
          </cell>
          <cell r="G513" t="str">
            <v>Hải Phòng</v>
          </cell>
        </row>
        <row r="514">
          <cell r="B514" t="str">
            <v>1705LHOC010</v>
          </cell>
          <cell r="C514" t="str">
            <v>Phạm Tiến</v>
          </cell>
          <cell r="D514" t="str">
            <v>Đạt</v>
          </cell>
          <cell r="E514" t="str">
            <v>Nam</v>
          </cell>
          <cell r="F514" t="str">
            <v>05/11/1999</v>
          </cell>
          <cell r="G514" t="str">
            <v>Hải Phòng</v>
          </cell>
        </row>
        <row r="515">
          <cell r="B515" t="str">
            <v>1705LHOC011</v>
          </cell>
          <cell r="C515" t="str">
            <v>Nguyễn Thị</v>
          </cell>
          <cell r="D515" t="str">
            <v>Định</v>
          </cell>
          <cell r="E515" t="str">
            <v>Nữ</v>
          </cell>
          <cell r="F515" t="str">
            <v>01/04/1999</v>
          </cell>
          <cell r="G515" t="str">
            <v>Nghệ An</v>
          </cell>
        </row>
        <row r="516">
          <cell r="B516" t="str">
            <v>1705LHOC012</v>
          </cell>
          <cell r="C516" t="str">
            <v>Tạ Duy</v>
          </cell>
          <cell r="D516" t="str">
            <v>Đức</v>
          </cell>
          <cell r="E516" t="str">
            <v>Nam</v>
          </cell>
          <cell r="F516" t="str">
            <v>10/07/1999</v>
          </cell>
          <cell r="G516" t="str">
            <v>Phú Thọ</v>
          </cell>
        </row>
        <row r="517">
          <cell r="B517" t="str">
            <v>1705LHOC013</v>
          </cell>
          <cell r="C517" t="str">
            <v>Ngô Thị Nam</v>
          </cell>
          <cell r="D517" t="str">
            <v>Giang</v>
          </cell>
          <cell r="E517" t="str">
            <v>Nữ</v>
          </cell>
          <cell r="F517" t="str">
            <v>13/11/1999</v>
          </cell>
          <cell r="G517" t="str">
            <v>Bắc Giang</v>
          </cell>
        </row>
        <row r="518">
          <cell r="B518" t="str">
            <v>1705LHOC014</v>
          </cell>
          <cell r="C518" t="str">
            <v>Trần Trường</v>
          </cell>
          <cell r="D518" t="str">
            <v>Giang</v>
          </cell>
          <cell r="E518" t="str">
            <v>Nam</v>
          </cell>
          <cell r="F518" t="str">
            <v>17/07/1999</v>
          </cell>
          <cell r="G518" t="str">
            <v>Hà Nội</v>
          </cell>
        </row>
        <row r="519">
          <cell r="B519" t="str">
            <v>1705LHOC015</v>
          </cell>
          <cell r="C519" t="str">
            <v>Nguyễn Thanh</v>
          </cell>
          <cell r="D519" t="str">
            <v>Hà</v>
          </cell>
          <cell r="E519" t="str">
            <v>Nữ</v>
          </cell>
          <cell r="F519" t="str">
            <v>27/11/1999</v>
          </cell>
          <cell r="G519" t="str">
            <v>Lai Châu</v>
          </cell>
        </row>
        <row r="520">
          <cell r="B520" t="str">
            <v>1705LHOC016</v>
          </cell>
          <cell r="C520" t="str">
            <v>Nguyễn Quốc </v>
          </cell>
          <cell r="D520" t="str">
            <v>Hải</v>
          </cell>
          <cell r="E520" t="str">
            <v>Nam</v>
          </cell>
          <cell r="F520" t="str">
            <v>28/08/1999</v>
          </cell>
          <cell r="G520" t="str">
            <v>Quảng Ninh</v>
          </cell>
        </row>
        <row r="521">
          <cell r="B521" t="str">
            <v>1705LHOC017</v>
          </cell>
          <cell r="C521" t="str">
            <v>Lê Bùi Hồng</v>
          </cell>
          <cell r="D521" t="str">
            <v>Hạnh</v>
          </cell>
          <cell r="E521" t="str">
            <v>Nữ</v>
          </cell>
          <cell r="F521" t="str">
            <v>05/09/1999</v>
          </cell>
          <cell r="G521" t="str">
            <v>Phú Thọ</v>
          </cell>
        </row>
        <row r="522">
          <cell r="B522" t="str">
            <v>1705LHOC018</v>
          </cell>
          <cell r="C522" t="str">
            <v>Hoàng Thị</v>
          </cell>
          <cell r="D522" t="str">
            <v>Hiên</v>
          </cell>
          <cell r="E522" t="str">
            <v>Nữ</v>
          </cell>
          <cell r="F522" t="str">
            <v>15/05/1998</v>
          </cell>
          <cell r="G522" t="str">
            <v>Lạng Sơn</v>
          </cell>
        </row>
        <row r="523">
          <cell r="B523" t="str">
            <v>1705LHOC019</v>
          </cell>
          <cell r="C523" t="str">
            <v>Nguyễn Minh</v>
          </cell>
          <cell r="D523" t="str">
            <v>Hiếu</v>
          </cell>
          <cell r="E523" t="str">
            <v>Nam</v>
          </cell>
          <cell r="F523" t="str">
            <v>18/11/1999</v>
          </cell>
          <cell r="G523" t="str">
            <v>Lạng Sơn</v>
          </cell>
        </row>
        <row r="524">
          <cell r="B524" t="str">
            <v>1705LHOC020</v>
          </cell>
          <cell r="C524" t="str">
            <v>Nguyễn Văn</v>
          </cell>
          <cell r="D524" t="str">
            <v>Hiệu</v>
          </cell>
          <cell r="E524" t="str">
            <v>Nam</v>
          </cell>
          <cell r="F524" t="str">
            <v>19/10/1999</v>
          </cell>
          <cell r="G524" t="str">
            <v>Bắc Giang</v>
          </cell>
        </row>
        <row r="525">
          <cell r="B525" t="str">
            <v>1705LHOC021</v>
          </cell>
          <cell r="C525" t="str">
            <v>Cao Thị Thanh</v>
          </cell>
          <cell r="D525" t="str">
            <v>Huế</v>
          </cell>
          <cell r="E525" t="str">
            <v>Nữ</v>
          </cell>
          <cell r="F525" t="str">
            <v>11/04/1998</v>
          </cell>
          <cell r="G525" t="str">
            <v>Vĩnh Phúc</v>
          </cell>
        </row>
        <row r="526">
          <cell r="B526" t="str">
            <v>1705LHOC022</v>
          </cell>
          <cell r="C526" t="str">
            <v>Phạm Thanh</v>
          </cell>
          <cell r="D526" t="str">
            <v>Huyền</v>
          </cell>
          <cell r="E526" t="str">
            <v>Nữ</v>
          </cell>
          <cell r="F526" t="str">
            <v>04/02/1999</v>
          </cell>
          <cell r="G526" t="str">
            <v>Thái Bình</v>
          </cell>
        </row>
        <row r="527">
          <cell r="B527" t="str">
            <v>1705LHOC023</v>
          </cell>
          <cell r="C527" t="str">
            <v>Trần Thị Thanh</v>
          </cell>
          <cell r="D527" t="str">
            <v>Huyền</v>
          </cell>
          <cell r="E527" t="str">
            <v>Nữ</v>
          </cell>
          <cell r="F527" t="str">
            <v>15/10/1999</v>
          </cell>
          <cell r="G527" t="str">
            <v>Nghệ An</v>
          </cell>
        </row>
        <row r="528">
          <cell r="B528" t="str">
            <v>1705LHOC024</v>
          </cell>
          <cell r="C528" t="str">
            <v>Lê Mạnh</v>
          </cell>
          <cell r="D528" t="str">
            <v>Hưng</v>
          </cell>
          <cell r="E528" t="str">
            <v>Nam</v>
          </cell>
          <cell r="F528" t="str">
            <v>24/03/1999</v>
          </cell>
          <cell r="G528" t="str">
            <v>Hải Phòng</v>
          </cell>
        </row>
        <row r="529">
          <cell r="B529" t="str">
            <v>1705LHOC025</v>
          </cell>
          <cell r="C529" t="str">
            <v>Tòng Minh</v>
          </cell>
          <cell r="D529" t="str">
            <v>Khánh</v>
          </cell>
          <cell r="E529" t="str">
            <v>Nam</v>
          </cell>
          <cell r="F529" t="str">
            <v>27/06/1998</v>
          </cell>
          <cell r="G529" t="str">
            <v>Sơn La</v>
          </cell>
        </row>
        <row r="530">
          <cell r="B530" t="str">
            <v>1705LHOC026</v>
          </cell>
          <cell r="C530" t="str">
            <v>Lý Băng</v>
          </cell>
          <cell r="D530" t="str">
            <v>Kiều</v>
          </cell>
          <cell r="E530" t="str">
            <v>Nữ</v>
          </cell>
          <cell r="F530" t="str">
            <v>17/11/1999</v>
          </cell>
          <cell r="G530" t="str">
            <v>Lạng Sơn</v>
          </cell>
        </row>
        <row r="531">
          <cell r="B531" t="str">
            <v>1705LHOC027</v>
          </cell>
          <cell r="C531" t="str">
            <v>Nguyễn Mai</v>
          </cell>
          <cell r="D531" t="str">
            <v>Lan</v>
          </cell>
          <cell r="E531" t="str">
            <v>Nữ</v>
          </cell>
          <cell r="F531" t="str">
            <v>21/10/1999</v>
          </cell>
          <cell r="G531" t="str">
            <v>Thanh Hóa</v>
          </cell>
        </row>
        <row r="532">
          <cell r="B532" t="str">
            <v>1705LHOC028</v>
          </cell>
          <cell r="C532" t="str">
            <v>Đào Nguyễn Khánh</v>
          </cell>
          <cell r="D532" t="str">
            <v>Linh</v>
          </cell>
          <cell r="E532" t="str">
            <v>Nữ</v>
          </cell>
          <cell r="F532" t="str">
            <v>18/09/1999</v>
          </cell>
          <cell r="G532" t="str">
            <v>Thái Nguyên</v>
          </cell>
        </row>
        <row r="533">
          <cell r="B533" t="str">
            <v>1705LHOC029</v>
          </cell>
          <cell r="C533" t="str">
            <v>Hà Thị Mỹ</v>
          </cell>
          <cell r="D533" t="str">
            <v>Linh</v>
          </cell>
          <cell r="E533" t="str">
            <v>Nữ</v>
          </cell>
          <cell r="F533" t="str">
            <v>28/09/1999</v>
          </cell>
          <cell r="G533" t="str">
            <v>Bắc Giang</v>
          </cell>
        </row>
        <row r="534">
          <cell r="B534" t="str">
            <v>1705LHOC030</v>
          </cell>
          <cell r="C534" t="str">
            <v>Lê Hoàng Diệu</v>
          </cell>
          <cell r="D534" t="str">
            <v>Linh</v>
          </cell>
          <cell r="E534" t="str">
            <v>Nữ</v>
          </cell>
          <cell r="F534" t="str">
            <v>26/08/1999</v>
          </cell>
          <cell r="G534" t="str">
            <v>Hải Phòng</v>
          </cell>
        </row>
        <row r="535">
          <cell r="B535" t="str">
            <v>1705LHOC031</v>
          </cell>
          <cell r="C535" t="str">
            <v>Phạm Đoàn Ngọc</v>
          </cell>
          <cell r="D535" t="str">
            <v>Linh</v>
          </cell>
          <cell r="E535" t="str">
            <v>Nữ</v>
          </cell>
          <cell r="F535" t="str">
            <v>30/10/1999</v>
          </cell>
          <cell r="G535" t="str">
            <v>Phú Thọ</v>
          </cell>
        </row>
        <row r="536">
          <cell r="B536" t="str">
            <v>1705LHOC032</v>
          </cell>
          <cell r="C536" t="str">
            <v>Trần Thị Hà</v>
          </cell>
          <cell r="D536" t="str">
            <v>Linh</v>
          </cell>
          <cell r="E536" t="str">
            <v>Nữ</v>
          </cell>
          <cell r="F536" t="str">
            <v>20/08/1999</v>
          </cell>
          <cell r="G536" t="str">
            <v>Nam Định</v>
          </cell>
        </row>
        <row r="537">
          <cell r="B537" t="str">
            <v>1705LHOC033</v>
          </cell>
          <cell r="C537" t="str">
            <v>Đinh Văn</v>
          </cell>
          <cell r="D537" t="str">
            <v>Long</v>
          </cell>
          <cell r="E537" t="str">
            <v>Nam</v>
          </cell>
          <cell r="F537" t="str">
            <v>05/12/1998</v>
          </cell>
          <cell r="G537" t="str">
            <v>Quảng Ninh</v>
          </cell>
        </row>
        <row r="538">
          <cell r="B538" t="str">
            <v>1705LHOC034</v>
          </cell>
          <cell r="C538" t="str">
            <v>Nguyễn Văn</v>
          </cell>
          <cell r="D538" t="str">
            <v>Lộc</v>
          </cell>
          <cell r="E538" t="str">
            <v>Nam</v>
          </cell>
          <cell r="F538" t="str">
            <v>23/11/1999</v>
          </cell>
          <cell r="G538" t="str">
            <v>Hải Dương</v>
          </cell>
        </row>
        <row r="539">
          <cell r="B539" t="str">
            <v>1705LHOC035</v>
          </cell>
          <cell r="C539" t="str">
            <v>Phạm Văn</v>
          </cell>
          <cell r="D539" t="str">
            <v>Mạnh</v>
          </cell>
          <cell r="E539" t="str">
            <v>Nam</v>
          </cell>
          <cell r="F539" t="str">
            <v>27/06/1999</v>
          </cell>
          <cell r="G539" t="str">
            <v>Nam Định</v>
          </cell>
        </row>
        <row r="540">
          <cell r="B540" t="str">
            <v>1705LHOC036</v>
          </cell>
          <cell r="C540" t="str">
            <v>Phạm Công</v>
          </cell>
          <cell r="D540" t="str">
            <v>Năng</v>
          </cell>
          <cell r="E540" t="str">
            <v>Nam</v>
          </cell>
          <cell r="F540" t="str">
            <v>10/08/1999</v>
          </cell>
          <cell r="G540" t="str">
            <v>Yên Bái</v>
          </cell>
        </row>
        <row r="541">
          <cell r="B541" t="str">
            <v>1705LHOC037</v>
          </cell>
          <cell r="C541" t="str">
            <v>Trần Kim</v>
          </cell>
          <cell r="D541" t="str">
            <v>Ngân</v>
          </cell>
          <cell r="E541" t="str">
            <v>Nữ</v>
          </cell>
          <cell r="F541" t="str">
            <v>06/01/1999</v>
          </cell>
          <cell r="G541" t="str">
            <v>Hà Nội</v>
          </cell>
        </row>
        <row r="542">
          <cell r="B542" t="str">
            <v>1705LHOC038</v>
          </cell>
          <cell r="C542" t="str">
            <v>Vi Thúy</v>
          </cell>
          <cell r="D542" t="str">
            <v>Ngọc</v>
          </cell>
          <cell r="E542" t="str">
            <v>Nữ</v>
          </cell>
          <cell r="F542" t="str">
            <v>07/08/1999</v>
          </cell>
          <cell r="G542" t="str">
            <v>Lạng Sơn</v>
          </cell>
        </row>
        <row r="543">
          <cell r="B543" t="str">
            <v>1705LHOC039</v>
          </cell>
          <cell r="C543" t="str">
            <v>Nguyễn Thị Huyền</v>
          </cell>
          <cell r="D543" t="str">
            <v>Ngọc</v>
          </cell>
          <cell r="E543" t="str">
            <v>Nữ</v>
          </cell>
          <cell r="F543" t="str">
            <v>12/12/1999</v>
          </cell>
          <cell r="G543" t="str">
            <v>Hà Nội</v>
          </cell>
        </row>
        <row r="544">
          <cell r="B544" t="str">
            <v>1705LHOC040</v>
          </cell>
          <cell r="C544" t="str">
            <v>Ngô Đức</v>
          </cell>
          <cell r="D544" t="str">
            <v>Nhật</v>
          </cell>
          <cell r="E544" t="str">
            <v>Nam</v>
          </cell>
          <cell r="F544" t="str">
            <v>08/12/1999</v>
          </cell>
          <cell r="G544" t="str">
            <v>Bắc Giang</v>
          </cell>
        </row>
        <row r="545">
          <cell r="B545" t="str">
            <v>1705LHOC041</v>
          </cell>
          <cell r="C545" t="str">
            <v>Nguyễn Thái</v>
          </cell>
          <cell r="D545" t="str">
            <v>Như</v>
          </cell>
          <cell r="E545" t="str">
            <v>Nữ</v>
          </cell>
          <cell r="F545" t="str">
            <v>26/07/1999</v>
          </cell>
          <cell r="G545" t="str">
            <v>Yên Bái</v>
          </cell>
        </row>
        <row r="546">
          <cell r="B546" t="str">
            <v>1705LHOC042</v>
          </cell>
          <cell r="C546" t="str">
            <v>Dương Tuấn</v>
          </cell>
          <cell r="D546" t="str">
            <v>Phong</v>
          </cell>
          <cell r="E546" t="str">
            <v>Nam</v>
          </cell>
          <cell r="F546" t="str">
            <v>18/08/1999</v>
          </cell>
          <cell r="G546" t="str">
            <v>Bắc Ninh</v>
          </cell>
        </row>
        <row r="547">
          <cell r="B547" t="str">
            <v>1705LHOC043</v>
          </cell>
          <cell r="C547" t="str">
            <v>Đặng Thu</v>
          </cell>
          <cell r="D547" t="str">
            <v>Phương</v>
          </cell>
          <cell r="E547" t="str">
            <v>Nữ</v>
          </cell>
          <cell r="F547" t="str">
            <v>19/10/1999</v>
          </cell>
          <cell r="G547" t="str">
            <v>Yên Bái</v>
          </cell>
        </row>
        <row r="548">
          <cell r="B548" t="str">
            <v>1705LHOC044</v>
          </cell>
          <cell r="C548" t="str">
            <v>Nguyễn Thị</v>
          </cell>
          <cell r="D548" t="str">
            <v>Phương</v>
          </cell>
          <cell r="E548" t="str">
            <v>Nữ</v>
          </cell>
          <cell r="F548" t="str">
            <v>11/12/1999</v>
          </cell>
          <cell r="G548" t="str">
            <v>Hà Nội</v>
          </cell>
        </row>
        <row r="549">
          <cell r="B549" t="str">
            <v>1705LHOC045</v>
          </cell>
          <cell r="C549" t="str">
            <v>Lò Văn</v>
          </cell>
          <cell r="D549" t="str">
            <v>Quang</v>
          </cell>
          <cell r="E549" t="str">
            <v>Nam</v>
          </cell>
          <cell r="F549" t="str">
            <v>20/06/1997</v>
          </cell>
          <cell r="G549" t="str">
            <v>Sơn La</v>
          </cell>
        </row>
        <row r="550">
          <cell r="B550" t="str">
            <v>1705LHOC046</v>
          </cell>
          <cell r="C550" t="str">
            <v>Trịnh Anh</v>
          </cell>
          <cell r="D550" t="str">
            <v>Quân</v>
          </cell>
          <cell r="E550" t="str">
            <v>Nam</v>
          </cell>
          <cell r="F550" t="str">
            <v>22/09/1999</v>
          </cell>
          <cell r="G550" t="str">
            <v>Phú Thọ</v>
          </cell>
        </row>
        <row r="551">
          <cell r="B551" t="str">
            <v>1705LHOC047</v>
          </cell>
          <cell r="C551" t="str">
            <v>Trương Thúy</v>
          </cell>
          <cell r="D551" t="str">
            <v>Quỳnh</v>
          </cell>
          <cell r="E551" t="str">
            <v>Nữ</v>
          </cell>
          <cell r="F551" t="str">
            <v>18/10/1999</v>
          </cell>
          <cell r="G551" t="str">
            <v>Hòa Bình</v>
          </cell>
        </row>
        <row r="552">
          <cell r="B552" t="str">
            <v>1705LHOC048</v>
          </cell>
          <cell r="C552" t="str">
            <v>Nguyễn Ngọc</v>
          </cell>
          <cell r="D552" t="str">
            <v>Sơn</v>
          </cell>
          <cell r="E552" t="str">
            <v>Nam</v>
          </cell>
          <cell r="F552" t="str">
            <v>29/12/1995</v>
          </cell>
          <cell r="G552" t="str">
            <v>Quảng Ninh</v>
          </cell>
        </row>
        <row r="553">
          <cell r="B553" t="str">
            <v>1705LHOC049</v>
          </cell>
          <cell r="C553" t="str">
            <v>Vũ Xuân</v>
          </cell>
          <cell r="D553" t="str">
            <v>Sơn</v>
          </cell>
          <cell r="E553" t="str">
            <v>Nam</v>
          </cell>
          <cell r="F553" t="str">
            <v>01/08/1999</v>
          </cell>
          <cell r="G553" t="str">
            <v>Hà Tây</v>
          </cell>
        </row>
        <row r="554">
          <cell r="B554" t="str">
            <v>1705LHOC050</v>
          </cell>
          <cell r="C554" t="str">
            <v>Khuất Quang</v>
          </cell>
          <cell r="D554" t="str">
            <v>Thái</v>
          </cell>
          <cell r="E554" t="str">
            <v>Nam</v>
          </cell>
          <cell r="F554" t="str">
            <v>25/03/1999</v>
          </cell>
          <cell r="G554" t="str">
            <v>Hà Tây</v>
          </cell>
        </row>
        <row r="555">
          <cell r="B555" t="str">
            <v>1705LHOC051</v>
          </cell>
          <cell r="C555" t="str">
            <v>Tô Đức</v>
          </cell>
          <cell r="D555" t="str">
            <v>Thành</v>
          </cell>
          <cell r="E555" t="str">
            <v>Nam</v>
          </cell>
          <cell r="F555" t="str">
            <v>13/09/1999</v>
          </cell>
          <cell r="G555" t="str">
            <v>Hòa Bình</v>
          </cell>
        </row>
        <row r="556">
          <cell r="B556" t="str">
            <v>1705LHOC052</v>
          </cell>
          <cell r="C556" t="str">
            <v>Lê Phương</v>
          </cell>
          <cell r="D556" t="str">
            <v>Thảo</v>
          </cell>
          <cell r="E556" t="str">
            <v>Nữ</v>
          </cell>
          <cell r="F556" t="str">
            <v>13/10/1999</v>
          </cell>
          <cell r="G556" t="str">
            <v>Hòa Bình</v>
          </cell>
        </row>
        <row r="557">
          <cell r="B557" t="str">
            <v>1705LHOC053</v>
          </cell>
          <cell r="C557" t="str">
            <v>Nguyễn Thu</v>
          </cell>
          <cell r="D557" t="str">
            <v>Thảo</v>
          </cell>
          <cell r="E557" t="str">
            <v>Nữ</v>
          </cell>
          <cell r="F557" t="str">
            <v>17/12/1999</v>
          </cell>
          <cell r="G557" t="str">
            <v>Thái Bình</v>
          </cell>
        </row>
        <row r="558">
          <cell r="B558" t="str">
            <v>1705LHOC054</v>
          </cell>
          <cell r="C558" t="str">
            <v>Nguyễn Thị</v>
          </cell>
          <cell r="D558" t="str">
            <v>Thủy</v>
          </cell>
          <cell r="E558" t="str">
            <v>Nữ</v>
          </cell>
          <cell r="F558" t="str">
            <v>28/03/1999</v>
          </cell>
          <cell r="G558" t="str">
            <v>Hải Dương</v>
          </cell>
        </row>
        <row r="559">
          <cell r="B559" t="str">
            <v>1705LHOC055</v>
          </cell>
          <cell r="C559" t="str">
            <v>Trần Thị Hoài</v>
          </cell>
          <cell r="D559" t="str">
            <v>Thương</v>
          </cell>
          <cell r="E559" t="str">
            <v>Nữ</v>
          </cell>
          <cell r="F559" t="str">
            <v>26/02/1999</v>
          </cell>
          <cell r="G559" t="str">
            <v>Hà Tây</v>
          </cell>
        </row>
        <row r="560">
          <cell r="B560" t="str">
            <v>1705LHOC056</v>
          </cell>
          <cell r="C560" t="str">
            <v>Nguyễn Duy</v>
          </cell>
          <cell r="D560" t="str">
            <v>Tiệp</v>
          </cell>
          <cell r="E560" t="str">
            <v>Nam</v>
          </cell>
          <cell r="F560" t="str">
            <v>22/05/1999</v>
          </cell>
          <cell r="G560" t="str">
            <v>Hà Tây</v>
          </cell>
        </row>
        <row r="561">
          <cell r="B561" t="str">
            <v>1705LHOC057</v>
          </cell>
          <cell r="C561" t="str">
            <v>Bùi Huyền</v>
          </cell>
          <cell r="D561" t="str">
            <v>Trang</v>
          </cell>
          <cell r="E561" t="str">
            <v>Nữ</v>
          </cell>
          <cell r="F561" t="str">
            <v>23/07/1999</v>
          </cell>
          <cell r="G561" t="str">
            <v>Yên Bái</v>
          </cell>
        </row>
        <row r="562">
          <cell r="B562" t="str">
            <v>1705LHOC058</v>
          </cell>
          <cell r="C562" t="str">
            <v>Nguyễn Huyền</v>
          </cell>
          <cell r="D562" t="str">
            <v>Trang</v>
          </cell>
          <cell r="E562" t="str">
            <v>Nữ</v>
          </cell>
          <cell r="F562" t="str">
            <v>10/10/1999</v>
          </cell>
          <cell r="G562" t="str">
            <v>Hải Phòng</v>
          </cell>
        </row>
        <row r="563">
          <cell r="B563" t="str">
            <v>1705LHOC059</v>
          </cell>
          <cell r="C563" t="str">
            <v>Nguyễn Thị Thu</v>
          </cell>
          <cell r="D563" t="str">
            <v>Trang</v>
          </cell>
          <cell r="E563" t="str">
            <v>Nữ</v>
          </cell>
          <cell r="F563" t="str">
            <v>26/09/1999</v>
          </cell>
          <cell r="G563" t="str">
            <v>Thái Bình</v>
          </cell>
        </row>
        <row r="564">
          <cell r="B564" t="str">
            <v>1705LHOC060</v>
          </cell>
          <cell r="C564" t="str">
            <v>Trịnh Thị</v>
          </cell>
          <cell r="D564" t="str">
            <v>Trang</v>
          </cell>
          <cell r="E564" t="str">
            <v>Nữ</v>
          </cell>
          <cell r="F564" t="str">
            <v>05/05/1999</v>
          </cell>
          <cell r="G564" t="str">
            <v>Thanh Hóa</v>
          </cell>
        </row>
        <row r="565">
          <cell r="B565" t="str">
            <v>1705LHOC061</v>
          </cell>
          <cell r="C565" t="str">
            <v>Hà Đỗ Phương</v>
          </cell>
          <cell r="D565" t="str">
            <v>Trinh</v>
          </cell>
          <cell r="E565" t="str">
            <v>Nữ</v>
          </cell>
          <cell r="F565" t="str">
            <v>16/08/1999</v>
          </cell>
          <cell r="G565" t="str">
            <v>Phú Thọ</v>
          </cell>
        </row>
        <row r="566">
          <cell r="B566" t="str">
            <v>1705LHOC062</v>
          </cell>
          <cell r="C566" t="str">
            <v>Trần Anh</v>
          </cell>
          <cell r="D566" t="str">
            <v>Tuấn</v>
          </cell>
          <cell r="E566" t="str">
            <v>Nam</v>
          </cell>
          <cell r="F566" t="str">
            <v>15/05/1999</v>
          </cell>
          <cell r="G566" t="str">
            <v>Hòa Bình</v>
          </cell>
        </row>
        <row r="567">
          <cell r="B567" t="str">
            <v>1705LHOC063</v>
          </cell>
          <cell r="C567" t="str">
            <v>Đào Duy</v>
          </cell>
          <cell r="D567" t="str">
            <v>Tùng</v>
          </cell>
          <cell r="E567" t="str">
            <v>Nam</v>
          </cell>
          <cell r="F567" t="str">
            <v>11/11/1999</v>
          </cell>
          <cell r="G567" t="str">
            <v>Hà Nội</v>
          </cell>
        </row>
        <row r="568">
          <cell r="B568" t="str">
            <v>1705LHOC064</v>
          </cell>
          <cell r="C568" t="str">
            <v>Trần Thị Thu</v>
          </cell>
          <cell r="D568" t="str">
            <v>Uyên</v>
          </cell>
          <cell r="E568" t="str">
            <v>Nữ</v>
          </cell>
          <cell r="F568" t="str">
            <v>30/11/1999</v>
          </cell>
          <cell r="G568" t="str">
            <v>Thanh Hóa</v>
          </cell>
        </row>
        <row r="569">
          <cell r="B569" t="str">
            <v>1705LHOC065</v>
          </cell>
          <cell r="C569" t="str">
            <v>Nguyễn Quang</v>
          </cell>
          <cell r="D569" t="str">
            <v>Vinh</v>
          </cell>
          <cell r="E569" t="str">
            <v>Nam</v>
          </cell>
          <cell r="F569" t="str">
            <v>07/04/1999</v>
          </cell>
          <cell r="G569" t="str">
            <v>Thái Bình</v>
          </cell>
        </row>
        <row r="570">
          <cell r="B570" t="str">
            <v>1705LHOC066</v>
          </cell>
          <cell r="C570" t="str">
            <v>Lê Bảo</v>
          </cell>
          <cell r="D570" t="str">
            <v>Vy</v>
          </cell>
          <cell r="E570" t="str">
            <v>Nữ</v>
          </cell>
          <cell r="F570" t="str">
            <v>13/03/1999</v>
          </cell>
          <cell r="G570" t="str">
            <v>Hà Nội</v>
          </cell>
        </row>
        <row r="571">
          <cell r="B571" t="str">
            <v>1705LHOC067</v>
          </cell>
          <cell r="C571" t="str">
            <v>Lê Hải</v>
          </cell>
          <cell r="D571" t="str">
            <v>Yến</v>
          </cell>
          <cell r="E571" t="str">
            <v>Nữ</v>
          </cell>
          <cell r="F571" t="str">
            <v>21/11/1998</v>
          </cell>
          <cell r="G571" t="str">
            <v>Bắc Giang</v>
          </cell>
        </row>
        <row r="572">
          <cell r="B572" t="str">
            <v>1705LTHA001</v>
          </cell>
          <cell r="C572" t="str">
            <v>Đoàn Hải</v>
          </cell>
          <cell r="D572" t="str">
            <v>Anh</v>
          </cell>
          <cell r="E572" t="str">
            <v>Nam</v>
          </cell>
          <cell r="F572" t="str">
            <v>28/11/1999</v>
          </cell>
          <cell r="G572" t="str">
            <v>Hà Nội</v>
          </cell>
        </row>
        <row r="573">
          <cell r="B573" t="str">
            <v>1705LTHA002</v>
          </cell>
          <cell r="C573" t="str">
            <v>Hà Vân</v>
          </cell>
          <cell r="D573" t="str">
            <v>Anh</v>
          </cell>
          <cell r="E573" t="str">
            <v>Nữ</v>
          </cell>
          <cell r="F573" t="str">
            <v>08/08/1999</v>
          </cell>
          <cell r="G573" t="str">
            <v>Quảng Ninh</v>
          </cell>
        </row>
        <row r="574">
          <cell r="B574" t="str">
            <v>1705LTHA003</v>
          </cell>
          <cell r="C574" t="str">
            <v>Nguyễn Thị Lan</v>
          </cell>
          <cell r="D574" t="str">
            <v>Anh</v>
          </cell>
          <cell r="E574" t="str">
            <v>Nữ</v>
          </cell>
          <cell r="F574" t="str">
            <v>05/01/1998</v>
          </cell>
          <cell r="G574" t="str">
            <v>Hà Nội</v>
          </cell>
        </row>
        <row r="575">
          <cell r="B575" t="str">
            <v>1705LTHA004</v>
          </cell>
          <cell r="C575" t="str">
            <v>Phạm Thị Vân</v>
          </cell>
          <cell r="D575" t="str">
            <v>Anh</v>
          </cell>
          <cell r="E575" t="str">
            <v>Nữ</v>
          </cell>
          <cell r="F575" t="str">
            <v>16/08/1999</v>
          </cell>
          <cell r="G575" t="str">
            <v>Điện Biên</v>
          </cell>
        </row>
        <row r="576">
          <cell r="B576" t="str">
            <v>1705LTHA005</v>
          </cell>
          <cell r="C576" t="str">
            <v>Phạm Thị Ngọc</v>
          </cell>
          <cell r="D576" t="str">
            <v>Anh</v>
          </cell>
          <cell r="E576" t="str">
            <v>Nữ</v>
          </cell>
          <cell r="F576" t="str">
            <v>13/09/1999</v>
          </cell>
          <cell r="G576" t="str">
            <v>Phú Thọ</v>
          </cell>
        </row>
        <row r="577">
          <cell r="B577" t="str">
            <v>1705LTHA006</v>
          </cell>
          <cell r="C577" t="str">
            <v>Thân Ngọc</v>
          </cell>
          <cell r="D577" t="str">
            <v>Anh</v>
          </cell>
          <cell r="E577" t="str">
            <v>Nam</v>
          </cell>
          <cell r="F577" t="str">
            <v>26/10/1999</v>
          </cell>
          <cell r="G577" t="str">
            <v>Bắc Giang</v>
          </cell>
        </row>
        <row r="578">
          <cell r="B578" t="str">
            <v>1705LTHA007</v>
          </cell>
          <cell r="C578" t="str">
            <v>Hà Thị</v>
          </cell>
          <cell r="D578" t="str">
            <v>Bích</v>
          </cell>
          <cell r="E578" t="str">
            <v>Nữ</v>
          </cell>
          <cell r="F578" t="str">
            <v>02/02/1999</v>
          </cell>
          <cell r="G578" t="str">
            <v>Thanh Hóa</v>
          </cell>
        </row>
        <row r="579">
          <cell r="B579" t="str">
            <v>1705LTHA008</v>
          </cell>
          <cell r="C579" t="str">
            <v>Đồng Thị Ninh</v>
          </cell>
          <cell r="D579" t="str">
            <v>Chi</v>
          </cell>
          <cell r="E579" t="str">
            <v>Nữ</v>
          </cell>
          <cell r="F579" t="str">
            <v>14/09/1998</v>
          </cell>
          <cell r="G579" t="str">
            <v>Thái Nguyên</v>
          </cell>
        </row>
        <row r="580">
          <cell r="B580" t="str">
            <v>1705LTHA009</v>
          </cell>
          <cell r="C580" t="str">
            <v>Nguyễn Văn</v>
          </cell>
          <cell r="D580" t="str">
            <v>Chiến</v>
          </cell>
          <cell r="E580" t="str">
            <v>Nam</v>
          </cell>
          <cell r="F580" t="str">
            <v>26/08/1999</v>
          </cell>
          <cell r="G580" t="str">
            <v>Phú Thọ</v>
          </cell>
        </row>
        <row r="581">
          <cell r="B581" t="str">
            <v>1705LTHA010</v>
          </cell>
          <cell r="C581" t="str">
            <v>Nguyễn Thị</v>
          </cell>
          <cell r="D581" t="str">
            <v>Cúc</v>
          </cell>
          <cell r="E581" t="str">
            <v>Nữ</v>
          </cell>
          <cell r="F581" t="str">
            <v>07/04/1999</v>
          </cell>
          <cell r="G581" t="str">
            <v>Thái Bình</v>
          </cell>
        </row>
        <row r="582">
          <cell r="B582" t="str">
            <v>1705LTHA011</v>
          </cell>
          <cell r="C582" t="str">
            <v>Trần Mạnh</v>
          </cell>
          <cell r="D582" t="str">
            <v>Cường</v>
          </cell>
          <cell r="E582" t="str">
            <v>Nam</v>
          </cell>
          <cell r="F582" t="str">
            <v>21/02/1998</v>
          </cell>
          <cell r="G582" t="str">
            <v>Vĩnh Phúc</v>
          </cell>
        </row>
        <row r="583">
          <cell r="B583" t="str">
            <v>1705LTHA012</v>
          </cell>
          <cell r="C583" t="str">
            <v>Đàm Thị</v>
          </cell>
          <cell r="D583" t="str">
            <v>Dung</v>
          </cell>
          <cell r="E583" t="str">
            <v>Nữ</v>
          </cell>
          <cell r="F583" t="str">
            <v>12/11/1999</v>
          </cell>
          <cell r="G583" t="str">
            <v>Hà Nội</v>
          </cell>
        </row>
        <row r="584">
          <cell r="B584" t="str">
            <v>1705LTHA013</v>
          </cell>
          <cell r="C584" t="str">
            <v>Nguyễn Kim</v>
          </cell>
          <cell r="D584" t="str">
            <v>Dung</v>
          </cell>
          <cell r="E584" t="str">
            <v>Nữ</v>
          </cell>
          <cell r="F584" t="str">
            <v>12/07/1999</v>
          </cell>
          <cell r="G584" t="str">
            <v>Tuyên Quang</v>
          </cell>
        </row>
        <row r="585">
          <cell r="B585" t="str">
            <v>1705LTHA014</v>
          </cell>
          <cell r="C585" t="str">
            <v>Võ Thị</v>
          </cell>
          <cell r="D585" t="str">
            <v>Dung</v>
          </cell>
          <cell r="E585" t="str">
            <v>Nữ</v>
          </cell>
          <cell r="F585" t="str">
            <v>17/05/1999</v>
          </cell>
          <cell r="G585" t="str">
            <v>Hà Tĩnh</v>
          </cell>
        </row>
        <row r="586">
          <cell r="B586" t="str">
            <v>1705LTHA015</v>
          </cell>
          <cell r="C586" t="str">
            <v>Hoàng Lê Thùy</v>
          </cell>
          <cell r="D586" t="str">
            <v>Dương</v>
          </cell>
          <cell r="E586" t="str">
            <v>Nữ</v>
          </cell>
          <cell r="F586" t="str">
            <v>21/06/1999</v>
          </cell>
          <cell r="G586" t="str">
            <v>Hòa Bình</v>
          </cell>
        </row>
        <row r="587">
          <cell r="B587" t="str">
            <v>1705LTHA016</v>
          </cell>
          <cell r="C587" t="str">
            <v>Đỗ Đức</v>
          </cell>
          <cell r="D587" t="str">
            <v>Đạt</v>
          </cell>
          <cell r="E587" t="str">
            <v>Nam</v>
          </cell>
          <cell r="F587" t="str">
            <v>04/01/1999</v>
          </cell>
          <cell r="G587" t="str">
            <v>Bắc Giang</v>
          </cell>
        </row>
        <row r="588">
          <cell r="B588" t="str">
            <v>1705LTHA017</v>
          </cell>
          <cell r="C588" t="str">
            <v>Lèng Thanh</v>
          </cell>
          <cell r="D588" t="str">
            <v>Đông</v>
          </cell>
          <cell r="E588" t="str">
            <v>Nam</v>
          </cell>
          <cell r="F588" t="str">
            <v>24/05/1995</v>
          </cell>
          <cell r="G588" t="str">
            <v>Lào Cai</v>
          </cell>
        </row>
        <row r="589">
          <cell r="B589" t="str">
            <v>1705LTHA018</v>
          </cell>
          <cell r="C589" t="str">
            <v>Bùi Thị Việt</v>
          </cell>
          <cell r="D589" t="str">
            <v>Hà</v>
          </cell>
          <cell r="E589" t="str">
            <v>Nữ</v>
          </cell>
          <cell r="F589" t="str">
            <v>18/09/1999</v>
          </cell>
          <cell r="G589" t="str">
            <v>Nghệ An</v>
          </cell>
        </row>
        <row r="590">
          <cell r="B590" t="str">
            <v>1705LTHA019</v>
          </cell>
          <cell r="C590" t="str">
            <v>Võ Thị</v>
          </cell>
          <cell r="D590" t="str">
            <v>Hà</v>
          </cell>
          <cell r="E590" t="str">
            <v>Nữ</v>
          </cell>
          <cell r="F590" t="str">
            <v>02/01/1999</v>
          </cell>
          <cell r="G590" t="str">
            <v>Sơn La</v>
          </cell>
        </row>
        <row r="591">
          <cell r="B591" t="str">
            <v>1705LTHA020</v>
          </cell>
          <cell r="C591" t="str">
            <v>Nguyễn Hà Thanh</v>
          </cell>
          <cell r="D591" t="str">
            <v>Hảo</v>
          </cell>
          <cell r="E591" t="str">
            <v>Nữ</v>
          </cell>
          <cell r="F591" t="str">
            <v>13/09/1999</v>
          </cell>
          <cell r="G591" t="str">
            <v>Đắc Lắc</v>
          </cell>
        </row>
        <row r="592">
          <cell r="B592" t="str">
            <v>1705LTHA021</v>
          </cell>
          <cell r="C592" t="str">
            <v>Lê Thị Minh</v>
          </cell>
          <cell r="D592" t="str">
            <v>Hằng</v>
          </cell>
          <cell r="E592" t="str">
            <v>Nữ</v>
          </cell>
          <cell r="F592" t="str">
            <v>13/06/1999</v>
          </cell>
          <cell r="G592" t="str">
            <v>Bắc Giang</v>
          </cell>
        </row>
        <row r="593">
          <cell r="B593" t="str">
            <v>1705LTHA022</v>
          </cell>
          <cell r="C593" t="str">
            <v>Lý Thu</v>
          </cell>
          <cell r="D593" t="str">
            <v>Hằng</v>
          </cell>
          <cell r="E593" t="str">
            <v>Nữ</v>
          </cell>
          <cell r="F593" t="str">
            <v>26/03/1999</v>
          </cell>
          <cell r="G593" t="str">
            <v>Hà Nội</v>
          </cell>
        </row>
        <row r="594">
          <cell r="B594" t="str">
            <v>1705LTHA023</v>
          </cell>
          <cell r="C594" t="str">
            <v>Ninh Thu</v>
          </cell>
          <cell r="D594" t="str">
            <v>Hằng</v>
          </cell>
          <cell r="E594" t="str">
            <v>Nữ</v>
          </cell>
          <cell r="F594" t="str">
            <v>02/01/1999</v>
          </cell>
          <cell r="G594" t="str">
            <v>Hà Nội</v>
          </cell>
        </row>
        <row r="595">
          <cell r="B595" t="str">
            <v>1705LTHA024</v>
          </cell>
          <cell r="C595" t="str">
            <v>Nguyễn Thị</v>
          </cell>
          <cell r="D595" t="str">
            <v>Hậu</v>
          </cell>
          <cell r="E595" t="str">
            <v>Nữ</v>
          </cell>
          <cell r="F595" t="str">
            <v>06/10/1999</v>
          </cell>
          <cell r="G595" t="str">
            <v>Thái Nguyên</v>
          </cell>
        </row>
        <row r="596">
          <cell r="B596" t="str">
            <v>1705LTHA025</v>
          </cell>
          <cell r="C596" t="str">
            <v>Nguyễn Thị Thu</v>
          </cell>
          <cell r="D596" t="str">
            <v>Hiền</v>
          </cell>
          <cell r="E596" t="str">
            <v>Nữ</v>
          </cell>
          <cell r="F596" t="str">
            <v>17/11/1999</v>
          </cell>
          <cell r="G596" t="str">
            <v>Tuyên Quang</v>
          </cell>
        </row>
        <row r="597">
          <cell r="B597" t="str">
            <v>1705LTHA026</v>
          </cell>
          <cell r="C597" t="str">
            <v>Vũ Duy</v>
          </cell>
          <cell r="D597" t="str">
            <v>Hiệp</v>
          </cell>
          <cell r="E597" t="str">
            <v>Nam</v>
          </cell>
          <cell r="F597" t="str">
            <v>03/10/1999</v>
          </cell>
          <cell r="G597" t="str">
            <v>Hà Nội</v>
          </cell>
        </row>
        <row r="598">
          <cell r="B598" t="str">
            <v>1705LTHA027</v>
          </cell>
          <cell r="C598" t="str">
            <v>Hà Văn</v>
          </cell>
          <cell r="D598" t="str">
            <v>Hiếu</v>
          </cell>
          <cell r="E598" t="str">
            <v>Nam</v>
          </cell>
          <cell r="F598" t="str">
            <v>10/04/1999</v>
          </cell>
          <cell r="G598" t="str">
            <v>Bắc Giang</v>
          </cell>
        </row>
        <row r="599">
          <cell r="B599" t="str">
            <v>1705LTHA028</v>
          </cell>
          <cell r="C599" t="str">
            <v>Trần Đình</v>
          </cell>
          <cell r="D599" t="str">
            <v>Hoà</v>
          </cell>
          <cell r="E599" t="str">
            <v>Nam</v>
          </cell>
          <cell r="F599" t="str">
            <v>04/10/1999</v>
          </cell>
          <cell r="G599" t="str">
            <v>Hà Nội</v>
          </cell>
        </row>
        <row r="600">
          <cell r="B600" t="str">
            <v>1705LTHA029</v>
          </cell>
          <cell r="C600" t="str">
            <v>Phùng Khắc</v>
          </cell>
          <cell r="D600" t="str">
            <v>Hòa</v>
          </cell>
          <cell r="E600" t="str">
            <v>Nam</v>
          </cell>
          <cell r="F600" t="str">
            <v>19/08/1999</v>
          </cell>
          <cell r="G600" t="str">
            <v>Hà Nội</v>
          </cell>
        </row>
        <row r="601">
          <cell r="B601" t="str">
            <v>1705LTHA030</v>
          </cell>
          <cell r="C601" t="str">
            <v>Trần Minh</v>
          </cell>
          <cell r="D601" t="str">
            <v>Hoàng</v>
          </cell>
          <cell r="E601" t="str">
            <v>Nam</v>
          </cell>
          <cell r="F601" t="str">
            <v>14/11/1999</v>
          </cell>
          <cell r="G601" t="str">
            <v>Nam Định</v>
          </cell>
        </row>
        <row r="602">
          <cell r="B602" t="str">
            <v>1705LTHA031</v>
          </cell>
          <cell r="C602" t="str">
            <v>Đỗ Thị Thanh</v>
          </cell>
          <cell r="D602" t="str">
            <v>Hồng</v>
          </cell>
          <cell r="E602" t="str">
            <v>Nữ</v>
          </cell>
          <cell r="F602" t="str">
            <v>28/11/1999</v>
          </cell>
          <cell r="G602" t="str">
            <v>Quảng Ninh</v>
          </cell>
        </row>
        <row r="603">
          <cell r="B603" t="str">
            <v>1705LTHA032</v>
          </cell>
          <cell r="C603" t="str">
            <v>Lê Bích </v>
          </cell>
          <cell r="D603" t="str">
            <v>Hợp</v>
          </cell>
          <cell r="E603" t="str">
            <v>Nữ</v>
          </cell>
          <cell r="F603" t="str">
            <v>23/09/1999</v>
          </cell>
          <cell r="G603" t="str">
            <v>Hà Tây</v>
          </cell>
        </row>
        <row r="604">
          <cell r="B604" t="str">
            <v>1705LTHA033</v>
          </cell>
          <cell r="C604" t="str">
            <v>Phạm Cao</v>
          </cell>
          <cell r="D604" t="str">
            <v>Huy</v>
          </cell>
          <cell r="E604" t="str">
            <v>Nam</v>
          </cell>
          <cell r="F604" t="str">
            <v>24/09/1997</v>
          </cell>
          <cell r="G604" t="str">
            <v>Hà Giang</v>
          </cell>
        </row>
        <row r="605">
          <cell r="B605" t="str">
            <v>1705LTHA034</v>
          </cell>
          <cell r="C605" t="str">
            <v>Nguyễn Ngọc</v>
          </cell>
          <cell r="D605" t="str">
            <v>Huyền</v>
          </cell>
          <cell r="E605" t="str">
            <v>Nữ</v>
          </cell>
          <cell r="F605" t="str">
            <v>18/04/1999</v>
          </cell>
          <cell r="G605" t="str">
            <v>Vĩnh Phúc</v>
          </cell>
        </row>
        <row r="606">
          <cell r="B606" t="str">
            <v>1705LTHA035</v>
          </cell>
          <cell r="C606" t="str">
            <v>Nguyễn Thu</v>
          </cell>
          <cell r="D606" t="str">
            <v>Huyền</v>
          </cell>
          <cell r="E606" t="str">
            <v>Nữ</v>
          </cell>
          <cell r="F606" t="str">
            <v>07/07/1999</v>
          </cell>
          <cell r="G606" t="str">
            <v>Hà Nội</v>
          </cell>
        </row>
        <row r="607">
          <cell r="B607" t="str">
            <v>1705LTHA036</v>
          </cell>
          <cell r="C607" t="str">
            <v>Nguyễn Thị Dáng</v>
          </cell>
          <cell r="D607" t="str">
            <v>Hương</v>
          </cell>
          <cell r="E607" t="str">
            <v>Nữ</v>
          </cell>
          <cell r="F607" t="str">
            <v>15/06/1999</v>
          </cell>
          <cell r="G607" t="str">
            <v>Hà Nam</v>
          </cell>
        </row>
        <row r="608">
          <cell r="B608" t="str">
            <v>1705LTHA037</v>
          </cell>
          <cell r="C608" t="str">
            <v>Nguyễn Thị Thu</v>
          </cell>
          <cell r="D608" t="str">
            <v>Hường</v>
          </cell>
          <cell r="E608" t="str">
            <v>Nữ</v>
          </cell>
          <cell r="F608" t="str">
            <v>05/05/1999</v>
          </cell>
          <cell r="G608" t="str">
            <v>Vĩnh Phúc</v>
          </cell>
        </row>
        <row r="609">
          <cell r="B609" t="str">
            <v>1705LTHA038</v>
          </cell>
          <cell r="C609" t="str">
            <v>Trần Thị Thu</v>
          </cell>
          <cell r="D609" t="str">
            <v>Hường</v>
          </cell>
          <cell r="E609" t="str">
            <v>Nữ</v>
          </cell>
          <cell r="F609" t="str">
            <v>14/07/1997</v>
          </cell>
          <cell r="G609" t="str">
            <v>Nam Định</v>
          </cell>
        </row>
        <row r="610">
          <cell r="B610" t="str">
            <v>1705LTHA039</v>
          </cell>
          <cell r="C610" t="str">
            <v>Lê Gia Long</v>
          </cell>
          <cell r="D610" t="str">
            <v>Khánh</v>
          </cell>
          <cell r="E610" t="str">
            <v>Nam</v>
          </cell>
          <cell r="F610" t="str">
            <v>06/05/1999</v>
          </cell>
          <cell r="G610" t="str">
            <v>Bắc Giang</v>
          </cell>
        </row>
        <row r="611">
          <cell r="B611" t="str">
            <v>1705LTHA040</v>
          </cell>
          <cell r="C611" t="str">
            <v>Đường Khắc</v>
          </cell>
          <cell r="D611" t="str">
            <v>Kiên</v>
          </cell>
          <cell r="E611" t="str">
            <v>Nam</v>
          </cell>
          <cell r="F611" t="str">
            <v>10/01/1999</v>
          </cell>
          <cell r="G611" t="str">
            <v>Thaí Bình</v>
          </cell>
        </row>
        <row r="612">
          <cell r="B612" t="str">
            <v>1705LTHA041</v>
          </cell>
          <cell r="C612" t="str">
            <v>Nguyễn Ngọc Thu</v>
          </cell>
          <cell r="D612" t="str">
            <v>Lan</v>
          </cell>
          <cell r="E612" t="str">
            <v>Nữ</v>
          </cell>
          <cell r="F612" t="str">
            <v>14/11/1999</v>
          </cell>
          <cell r="G612" t="str">
            <v>Hà Giang</v>
          </cell>
        </row>
        <row r="613">
          <cell r="B613" t="str">
            <v>1705LTHA042</v>
          </cell>
          <cell r="C613" t="str">
            <v>Mao Thị</v>
          </cell>
          <cell r="D613" t="str">
            <v>Lâm</v>
          </cell>
          <cell r="E613" t="str">
            <v>Nữ</v>
          </cell>
          <cell r="F613" t="str">
            <v>20/10/1999</v>
          </cell>
          <cell r="G613" t="str">
            <v>Sơn La</v>
          </cell>
        </row>
        <row r="614">
          <cell r="B614" t="str">
            <v>1705LTHA043</v>
          </cell>
          <cell r="C614" t="str">
            <v>Lục Thị Mai</v>
          </cell>
          <cell r="D614" t="str">
            <v>Liên</v>
          </cell>
          <cell r="E614" t="str">
            <v>Nữ</v>
          </cell>
          <cell r="F614" t="str">
            <v>13/09/1999</v>
          </cell>
          <cell r="G614" t="str">
            <v>Cao Bằng</v>
          </cell>
        </row>
        <row r="615">
          <cell r="B615" t="str">
            <v>1705LTHA044</v>
          </cell>
          <cell r="C615" t="str">
            <v>Nguyễn Nhật</v>
          </cell>
          <cell r="D615" t="str">
            <v>Linh</v>
          </cell>
          <cell r="E615" t="str">
            <v>Nữ</v>
          </cell>
          <cell r="F615" t="str">
            <v>07/03/1999</v>
          </cell>
          <cell r="G615" t="str">
            <v>Hà Nội</v>
          </cell>
        </row>
        <row r="616">
          <cell r="B616" t="str">
            <v>1705LTHA045</v>
          </cell>
          <cell r="C616" t="str">
            <v>Vũ Thùy</v>
          </cell>
          <cell r="D616" t="str">
            <v>Linh</v>
          </cell>
          <cell r="E616" t="str">
            <v>Nữ</v>
          </cell>
          <cell r="F616" t="str">
            <v>21/10/1999</v>
          </cell>
          <cell r="G616" t="str">
            <v>Phú Thọ</v>
          </cell>
        </row>
        <row r="617">
          <cell r="B617" t="str">
            <v>1705LTHA046</v>
          </cell>
          <cell r="C617" t="str">
            <v>Nông Thị</v>
          </cell>
          <cell r="D617" t="str">
            <v>Ly</v>
          </cell>
          <cell r="E617" t="str">
            <v>Nữ</v>
          </cell>
          <cell r="F617" t="str">
            <v>19/05/1999</v>
          </cell>
          <cell r="G617" t="str">
            <v>Cao Bằng</v>
          </cell>
        </row>
        <row r="618">
          <cell r="B618" t="str">
            <v>1705LTHA047</v>
          </cell>
          <cell r="C618" t="str">
            <v>Triệu Thị</v>
          </cell>
          <cell r="D618" t="str">
            <v>Mão</v>
          </cell>
          <cell r="E618" t="str">
            <v>Nữ</v>
          </cell>
          <cell r="F618" t="str">
            <v>19/05/1999</v>
          </cell>
          <cell r="G618" t="str">
            <v>Tuyên Quang</v>
          </cell>
        </row>
        <row r="619">
          <cell r="B619" t="str">
            <v>1705LTHA048</v>
          </cell>
          <cell r="C619" t="str">
            <v>Hà Đình</v>
          </cell>
          <cell r="D619" t="str">
            <v>Nam</v>
          </cell>
          <cell r="E619" t="str">
            <v>Nam</v>
          </cell>
          <cell r="F619" t="str">
            <v>11/07/1999</v>
          </cell>
          <cell r="G619" t="str">
            <v>Lào Cai</v>
          </cell>
        </row>
        <row r="620">
          <cell r="B620" t="str">
            <v>1705LTHA049</v>
          </cell>
          <cell r="C620" t="str">
            <v>Nguyễn Thị Hoàng</v>
          </cell>
          <cell r="D620" t="str">
            <v>Ngân</v>
          </cell>
          <cell r="E620" t="str">
            <v>Nữ</v>
          </cell>
          <cell r="F620" t="str">
            <v>24/11/1999</v>
          </cell>
          <cell r="G620" t="str">
            <v>Nghệ An</v>
          </cell>
        </row>
        <row r="621">
          <cell r="B621" t="str">
            <v>1705LTHA050</v>
          </cell>
          <cell r="C621" t="str">
            <v>Hà Hồng</v>
          </cell>
          <cell r="D621" t="str">
            <v>Ngọc</v>
          </cell>
          <cell r="E621" t="str">
            <v>Nữ</v>
          </cell>
          <cell r="F621" t="str">
            <v>22/11/1999</v>
          </cell>
          <cell r="G621" t="str">
            <v>Bắc Kan</v>
          </cell>
        </row>
        <row r="622">
          <cell r="B622" t="str">
            <v>1705LTHA051</v>
          </cell>
          <cell r="C622" t="str">
            <v>Nguyễn Thị</v>
          </cell>
          <cell r="D622" t="str">
            <v>Ngọc</v>
          </cell>
          <cell r="E622" t="str">
            <v>Nữ</v>
          </cell>
          <cell r="F622" t="str">
            <v>15/10/1999</v>
          </cell>
          <cell r="G622" t="str">
            <v>Hải Phòng</v>
          </cell>
        </row>
        <row r="623">
          <cell r="B623" t="str">
            <v>1705LTHA052</v>
          </cell>
          <cell r="C623" t="str">
            <v>Nguyễn Thị Thu</v>
          </cell>
          <cell r="D623" t="str">
            <v>Nhàn</v>
          </cell>
          <cell r="E623" t="str">
            <v>Nữ</v>
          </cell>
          <cell r="F623" t="str">
            <v>11/11/1999</v>
          </cell>
          <cell r="G623" t="str">
            <v>Bắc Giang</v>
          </cell>
        </row>
        <row r="624">
          <cell r="B624" t="str">
            <v>1705LTHA053</v>
          </cell>
          <cell r="C624" t="str">
            <v>Nguyễn Hồng</v>
          </cell>
          <cell r="D624" t="str">
            <v>Nhung</v>
          </cell>
          <cell r="E624" t="str">
            <v>Nữ</v>
          </cell>
          <cell r="F624" t="str">
            <v>03/10/1999</v>
          </cell>
          <cell r="G624" t="str">
            <v>Hà Nội</v>
          </cell>
        </row>
        <row r="625">
          <cell r="B625" t="str">
            <v>1705LTHA054</v>
          </cell>
          <cell r="C625" t="str">
            <v>Đỗ Thị</v>
          </cell>
          <cell r="D625" t="str">
            <v>Như</v>
          </cell>
          <cell r="E625" t="str">
            <v>Nữ</v>
          </cell>
          <cell r="F625" t="str">
            <v>07/01/1999</v>
          </cell>
          <cell r="G625" t="str">
            <v>Thanh Hóa</v>
          </cell>
        </row>
        <row r="626">
          <cell r="B626" t="str">
            <v>1705LTHA055</v>
          </cell>
          <cell r="C626" t="str">
            <v>Hoàng Thị</v>
          </cell>
          <cell r="D626" t="str">
            <v>Oanh</v>
          </cell>
          <cell r="E626" t="str">
            <v>Nữ</v>
          </cell>
          <cell r="F626" t="str">
            <v>17/11/1999</v>
          </cell>
          <cell r="G626" t="str">
            <v>Thanh Hóa</v>
          </cell>
        </row>
        <row r="627">
          <cell r="B627" t="str">
            <v>1705LTHA056</v>
          </cell>
          <cell r="C627" t="str">
            <v>Ngô Thu</v>
          </cell>
          <cell r="D627" t="str">
            <v>Phương</v>
          </cell>
          <cell r="E627" t="str">
            <v>Nữ</v>
          </cell>
          <cell r="F627" t="str">
            <v>17/07/1999</v>
          </cell>
          <cell r="G627" t="str">
            <v>Hà Nội</v>
          </cell>
        </row>
        <row r="628">
          <cell r="B628" t="str">
            <v>1705LTHA057</v>
          </cell>
          <cell r="C628" t="str">
            <v>Tống Thị</v>
          </cell>
          <cell r="D628" t="str">
            <v>Phương</v>
          </cell>
          <cell r="E628" t="str">
            <v>Nữ</v>
          </cell>
          <cell r="F628" t="str">
            <v>26/07/1999</v>
          </cell>
          <cell r="G628" t="str">
            <v>Thanh Hóa</v>
          </cell>
        </row>
        <row r="629">
          <cell r="B629" t="str">
            <v>1705LTHA058</v>
          </cell>
          <cell r="C629" t="str">
            <v>Nguyễn Kim</v>
          </cell>
          <cell r="D629" t="str">
            <v>Phượng</v>
          </cell>
          <cell r="E629" t="str">
            <v>Nữ</v>
          </cell>
          <cell r="F629" t="str">
            <v>28/07/1999</v>
          </cell>
          <cell r="G629" t="str">
            <v>Hà Nam</v>
          </cell>
        </row>
        <row r="630">
          <cell r="B630" t="str">
            <v>1705LTHA059</v>
          </cell>
          <cell r="C630" t="str">
            <v>Phạm Thúy</v>
          </cell>
          <cell r="D630" t="str">
            <v>Quỳnh</v>
          </cell>
          <cell r="E630" t="str">
            <v>Nữ</v>
          </cell>
          <cell r="F630" t="str">
            <v>22/01/1999</v>
          </cell>
          <cell r="G630" t="str">
            <v>Hà Nội</v>
          </cell>
        </row>
        <row r="631">
          <cell r="B631" t="str">
            <v>1705LTHA060</v>
          </cell>
          <cell r="C631" t="str">
            <v>Nguyễn Phạm</v>
          </cell>
          <cell r="D631" t="str">
            <v>Thái</v>
          </cell>
          <cell r="E631" t="str">
            <v>Nam</v>
          </cell>
          <cell r="F631" t="str">
            <v>13/12/1999</v>
          </cell>
          <cell r="G631" t="str">
            <v>Hà Nội</v>
          </cell>
        </row>
        <row r="632">
          <cell r="B632" t="str">
            <v>1705LTHA061</v>
          </cell>
          <cell r="C632" t="str">
            <v>Lê Thị</v>
          </cell>
          <cell r="D632" t="str">
            <v>Thanh</v>
          </cell>
          <cell r="E632" t="str">
            <v>Nữ</v>
          </cell>
          <cell r="F632" t="str">
            <v>05/04/1999</v>
          </cell>
          <cell r="G632" t="str">
            <v>Thanh Hóa</v>
          </cell>
        </row>
        <row r="633">
          <cell r="B633" t="str">
            <v>1705LTHA062</v>
          </cell>
          <cell r="C633" t="str">
            <v>Phạm Tiến</v>
          </cell>
          <cell r="D633" t="str">
            <v>Thành</v>
          </cell>
          <cell r="E633" t="str">
            <v>Nam</v>
          </cell>
          <cell r="F633" t="str">
            <v>08/01/1999</v>
          </cell>
          <cell r="G633" t="str">
            <v>Nam Định</v>
          </cell>
        </row>
        <row r="634">
          <cell r="B634" t="str">
            <v>1705LTHA063</v>
          </cell>
          <cell r="C634" t="str">
            <v>Vũ Phương</v>
          </cell>
          <cell r="D634" t="str">
            <v>Thảo</v>
          </cell>
          <cell r="E634" t="str">
            <v>Nữ</v>
          </cell>
          <cell r="F634" t="str">
            <v>16/10/1999</v>
          </cell>
          <cell r="G634" t="str">
            <v>Thanh Hóa</v>
          </cell>
        </row>
        <row r="635">
          <cell r="B635" t="str">
            <v>1705LTHA064</v>
          </cell>
          <cell r="C635" t="str">
            <v>Mai Đức</v>
          </cell>
          <cell r="D635" t="str">
            <v>Thắng</v>
          </cell>
          <cell r="E635" t="str">
            <v>Nam</v>
          </cell>
          <cell r="F635" t="str">
            <v>12/02/1998</v>
          </cell>
          <cell r="G635" t="str">
            <v>Bắc Giang</v>
          </cell>
        </row>
        <row r="636">
          <cell r="B636" t="str">
            <v>1705LTHA065</v>
          </cell>
          <cell r="C636" t="str">
            <v>Nguyễn Quang</v>
          </cell>
          <cell r="D636" t="str">
            <v>Thắng</v>
          </cell>
          <cell r="E636" t="str">
            <v>Nam</v>
          </cell>
          <cell r="F636" t="str">
            <v>08/12/1999</v>
          </cell>
          <cell r="G636" t="str">
            <v>Hà Nội</v>
          </cell>
        </row>
        <row r="637">
          <cell r="B637" t="str">
            <v>1705LTHA066</v>
          </cell>
          <cell r="C637" t="str">
            <v>Đào Thị</v>
          </cell>
          <cell r="D637" t="str">
            <v>Thu</v>
          </cell>
          <cell r="E637" t="str">
            <v>Nữ</v>
          </cell>
          <cell r="F637" t="str">
            <v>06/09/1999</v>
          </cell>
          <cell r="G637" t="str">
            <v>Hải Dương</v>
          </cell>
        </row>
        <row r="638">
          <cell r="B638" t="str">
            <v>1705LTHA067</v>
          </cell>
          <cell r="C638" t="str">
            <v>Long Thị Hoài</v>
          </cell>
          <cell r="D638" t="str">
            <v>Thu</v>
          </cell>
          <cell r="E638" t="str">
            <v>Nữ</v>
          </cell>
          <cell r="F638" t="str">
            <v>17/10/1999</v>
          </cell>
          <cell r="G638" t="str">
            <v>Cao Bằng</v>
          </cell>
        </row>
        <row r="639">
          <cell r="B639" t="str">
            <v>1705LTHA068</v>
          </cell>
          <cell r="C639" t="str">
            <v>Cao Thị</v>
          </cell>
          <cell r="D639" t="str">
            <v>Thuỷ</v>
          </cell>
          <cell r="E639" t="str">
            <v>Nữ</v>
          </cell>
          <cell r="F639" t="str">
            <v>18/02/1999</v>
          </cell>
          <cell r="G639" t="str">
            <v>Thái Bình</v>
          </cell>
        </row>
        <row r="640">
          <cell r="B640" t="str">
            <v>1705LTHA069</v>
          </cell>
          <cell r="C640" t="str">
            <v>Nguyễn Thị</v>
          </cell>
          <cell r="D640" t="str">
            <v>Thủy</v>
          </cell>
          <cell r="E640" t="str">
            <v>Nữ</v>
          </cell>
          <cell r="F640" t="str">
            <v>04/07/1999</v>
          </cell>
          <cell r="G640" t="str">
            <v>Hà Nội</v>
          </cell>
        </row>
        <row r="641">
          <cell r="B641" t="str">
            <v>1705LTHA070</v>
          </cell>
          <cell r="C641" t="str">
            <v>Phạm Thị</v>
          </cell>
          <cell r="D641" t="str">
            <v>Thủy</v>
          </cell>
          <cell r="E641" t="str">
            <v>Nữ</v>
          </cell>
          <cell r="F641" t="str">
            <v>04/10/1999</v>
          </cell>
          <cell r="G641" t="str">
            <v>Hà Nam</v>
          </cell>
        </row>
        <row r="642">
          <cell r="B642" t="str">
            <v>1705LTHA071</v>
          </cell>
          <cell r="C642" t="str">
            <v>Lê Hoài</v>
          </cell>
          <cell r="D642" t="str">
            <v>Thương</v>
          </cell>
          <cell r="E642" t="str">
            <v>Nữ</v>
          </cell>
          <cell r="F642" t="str">
            <v>28/03/1999</v>
          </cell>
          <cell r="G642" t="str">
            <v>Bắc Giang</v>
          </cell>
        </row>
        <row r="643">
          <cell r="B643" t="str">
            <v>1705LTHA072</v>
          </cell>
          <cell r="C643" t="str">
            <v>Nguyễn Văn</v>
          </cell>
          <cell r="D643" t="str">
            <v>Tiến</v>
          </cell>
          <cell r="E643" t="str">
            <v>Nam</v>
          </cell>
          <cell r="F643" t="str">
            <v>15/11/1999</v>
          </cell>
          <cell r="G643" t="str">
            <v>Hà Tây</v>
          </cell>
        </row>
        <row r="644">
          <cell r="B644" t="str">
            <v>1705LTHA073</v>
          </cell>
          <cell r="C644" t="str">
            <v>Đỗ Thị Thu</v>
          </cell>
          <cell r="D644" t="str">
            <v>Trang</v>
          </cell>
          <cell r="E644" t="str">
            <v>Nữ</v>
          </cell>
          <cell r="F644" t="str">
            <v>23/10/1999</v>
          </cell>
          <cell r="G644" t="str">
            <v>Hà Nội</v>
          </cell>
        </row>
        <row r="645">
          <cell r="B645" t="str">
            <v>1705LTHA074</v>
          </cell>
          <cell r="C645" t="str">
            <v>Phạm Thị Quỳnh</v>
          </cell>
          <cell r="D645" t="str">
            <v>Trang</v>
          </cell>
          <cell r="E645" t="str">
            <v>Nữ</v>
          </cell>
          <cell r="F645" t="str">
            <v>21/10/1999</v>
          </cell>
          <cell r="G645" t="str">
            <v>Hải Dương</v>
          </cell>
        </row>
        <row r="646">
          <cell r="B646" t="str">
            <v>1705LTHA075</v>
          </cell>
          <cell r="C646" t="str">
            <v>Nguyễn Thị Ngọc</v>
          </cell>
          <cell r="D646" t="str">
            <v>Trâm</v>
          </cell>
          <cell r="E646" t="str">
            <v>Nữ</v>
          </cell>
          <cell r="F646" t="str">
            <v>18/01/1999</v>
          </cell>
          <cell r="G646" t="str">
            <v>Hà Nội</v>
          </cell>
        </row>
        <row r="647">
          <cell r="B647" t="str">
            <v>1705LTHA076</v>
          </cell>
          <cell r="C647" t="str">
            <v>Đỗ Quốc</v>
          </cell>
          <cell r="D647" t="str">
            <v>Trung</v>
          </cell>
          <cell r="E647" t="str">
            <v>Nam</v>
          </cell>
          <cell r="F647" t="str">
            <v>01/04/1999</v>
          </cell>
          <cell r="G647" t="str">
            <v>Thái Bình</v>
          </cell>
        </row>
        <row r="648">
          <cell r="B648" t="str">
            <v>Thôi học</v>
          </cell>
          <cell r="C648" t="str">
            <v>Lục Văn</v>
          </cell>
          <cell r="D648" t="str">
            <v>Trường</v>
          </cell>
          <cell r="E648" t="str">
            <v>Nam</v>
          </cell>
          <cell r="F648" t="str">
            <v>11/09/1998</v>
          </cell>
          <cell r="G648" t="str">
            <v>Cao Bằng</v>
          </cell>
        </row>
        <row r="649">
          <cell r="B649" t="str">
            <v>1705LTHA078</v>
          </cell>
          <cell r="C649" t="str">
            <v>Trần Thị Minh</v>
          </cell>
          <cell r="D649" t="str">
            <v>Tuyến</v>
          </cell>
          <cell r="E649" t="str">
            <v>Nữ</v>
          </cell>
          <cell r="F649" t="str">
            <v>01/02/1999</v>
          </cell>
          <cell r="G649" t="str">
            <v>Sơn La</v>
          </cell>
        </row>
        <row r="650">
          <cell r="B650" t="str">
            <v>1705LTHA079</v>
          </cell>
          <cell r="C650" t="str">
            <v>Đan Khánh</v>
          </cell>
          <cell r="D650" t="str">
            <v>Uyên</v>
          </cell>
          <cell r="E650" t="str">
            <v>Nữ</v>
          </cell>
          <cell r="F650" t="str">
            <v>23/02/1999</v>
          </cell>
          <cell r="G650" t="str">
            <v>Hà Nam</v>
          </cell>
        </row>
        <row r="651">
          <cell r="B651" t="str">
            <v>1705LTHA080</v>
          </cell>
          <cell r="C651" t="str">
            <v>Phạm Trần Phương</v>
          </cell>
          <cell r="D651" t="str">
            <v>Uyên</v>
          </cell>
          <cell r="E651" t="str">
            <v>Nữ</v>
          </cell>
          <cell r="F651" t="str">
            <v>19/08/1999</v>
          </cell>
          <cell r="G651" t="str">
            <v>Thái Nguyên</v>
          </cell>
        </row>
        <row r="652">
          <cell r="B652" t="str">
            <v>1705LTHA081</v>
          </cell>
          <cell r="C652" t="str">
            <v>Phạm Thị Hải</v>
          </cell>
          <cell r="D652" t="str">
            <v>Yến</v>
          </cell>
          <cell r="E652" t="str">
            <v>Nữ</v>
          </cell>
          <cell r="F652" t="str">
            <v>16/03/1998</v>
          </cell>
          <cell r="G652" t="str">
            <v>Hà Nội</v>
          </cell>
        </row>
        <row r="653">
          <cell r="B653" t="str">
            <v>1705LTHB001</v>
          </cell>
          <cell r="C653" t="str">
            <v>Đỗ Kim</v>
          </cell>
          <cell r="D653" t="str">
            <v>Anh</v>
          </cell>
          <cell r="E653" t="str">
            <v>Nữ</v>
          </cell>
          <cell r="F653" t="str">
            <v>07/07/1999</v>
          </cell>
          <cell r="G653" t="str">
            <v>Hà Giang</v>
          </cell>
        </row>
        <row r="654">
          <cell r="B654" t="str">
            <v>1705LTHB002</v>
          </cell>
          <cell r="C654" t="str">
            <v>Nguyễn Thị Điệp</v>
          </cell>
          <cell r="D654" t="str">
            <v>Anh</v>
          </cell>
          <cell r="E654" t="str">
            <v>Nữ</v>
          </cell>
          <cell r="F654" t="str">
            <v>20/05/1999</v>
          </cell>
          <cell r="G654" t="str">
            <v>Hà Nội</v>
          </cell>
        </row>
        <row r="655">
          <cell r="B655" t="str">
            <v>1705LTHB003</v>
          </cell>
          <cell r="C655" t="str">
            <v>Nguyễn Thị Vân</v>
          </cell>
          <cell r="D655" t="str">
            <v>Anh</v>
          </cell>
          <cell r="E655" t="str">
            <v>Nữ</v>
          </cell>
          <cell r="F655" t="str">
            <v>29/01/1998</v>
          </cell>
          <cell r="G655" t="str">
            <v>Hà Nội</v>
          </cell>
        </row>
        <row r="656">
          <cell r="B656" t="str">
            <v>1705LTHB004</v>
          </cell>
          <cell r="C656" t="str">
            <v>Tạ Việt</v>
          </cell>
          <cell r="D656" t="str">
            <v>Anh</v>
          </cell>
          <cell r="E656" t="str">
            <v>Nam</v>
          </cell>
          <cell r="F656" t="str">
            <v>22/12/1999</v>
          </cell>
          <cell r="G656" t="str">
            <v>Phú Thọ</v>
          </cell>
        </row>
        <row r="657">
          <cell r="B657" t="str">
            <v>1705LTHB005</v>
          </cell>
          <cell r="C657" t="str">
            <v>Tô Quang</v>
          </cell>
          <cell r="D657" t="str">
            <v>Anh</v>
          </cell>
          <cell r="E657" t="str">
            <v>Nam</v>
          </cell>
          <cell r="F657" t="str">
            <v>27/01/1999</v>
          </cell>
          <cell r="G657" t="str">
            <v>Thái Bình</v>
          </cell>
        </row>
        <row r="658">
          <cell r="B658" t="str">
            <v>1705LTHB006</v>
          </cell>
          <cell r="C658" t="str">
            <v>Nguyễn Thị</v>
          </cell>
          <cell r="D658" t="str">
            <v>Chang</v>
          </cell>
          <cell r="E658" t="str">
            <v>Nữ</v>
          </cell>
          <cell r="F658" t="str">
            <v>25/12/1999</v>
          </cell>
          <cell r="G658" t="str">
            <v>Hà Tây</v>
          </cell>
        </row>
        <row r="659">
          <cell r="B659" t="str">
            <v>1705LTHB007</v>
          </cell>
          <cell r="C659" t="str">
            <v>Phạm Thị Khánh</v>
          </cell>
          <cell r="D659" t="str">
            <v>Chi</v>
          </cell>
          <cell r="E659" t="str">
            <v>Nữ</v>
          </cell>
          <cell r="F659" t="str">
            <v>24/02/1999</v>
          </cell>
          <cell r="G659" t="str">
            <v>Thái Nguyên</v>
          </cell>
        </row>
        <row r="660">
          <cell r="B660" t="str">
            <v>1705LTHB008</v>
          </cell>
          <cell r="C660" t="str">
            <v>Trần Thị</v>
          </cell>
          <cell r="D660" t="str">
            <v>Chính</v>
          </cell>
          <cell r="E660" t="str">
            <v>Nữ</v>
          </cell>
          <cell r="F660" t="str">
            <v>16/06/1999</v>
          </cell>
          <cell r="G660" t="str">
            <v>Thái Bình</v>
          </cell>
        </row>
        <row r="661">
          <cell r="B661" t="str">
            <v>1705LTHB009</v>
          </cell>
          <cell r="C661" t="str">
            <v>Nguyễn Xuân</v>
          </cell>
          <cell r="D661" t="str">
            <v>Cường</v>
          </cell>
          <cell r="E661" t="str">
            <v>Nam</v>
          </cell>
          <cell r="F661" t="str">
            <v>02/12/1999</v>
          </cell>
          <cell r="G661" t="str">
            <v>Thanh Hóa</v>
          </cell>
        </row>
        <row r="662">
          <cell r="B662" t="str">
            <v>1705LTHB010</v>
          </cell>
          <cell r="C662" t="str">
            <v>Nguyễn Thị</v>
          </cell>
          <cell r="D662" t="str">
            <v>Diệp</v>
          </cell>
          <cell r="E662" t="str">
            <v>Nữ</v>
          </cell>
          <cell r="F662" t="str">
            <v>07/01/1998</v>
          </cell>
          <cell r="G662" t="str">
            <v>Tuyên Quang</v>
          </cell>
        </row>
        <row r="663">
          <cell r="B663" t="str">
            <v>1705LTHB011</v>
          </cell>
          <cell r="C663" t="str">
            <v>Lưu Thị Thùy</v>
          </cell>
          <cell r="D663" t="str">
            <v>Dung</v>
          </cell>
          <cell r="E663" t="str">
            <v>Nữ</v>
          </cell>
          <cell r="F663" t="str">
            <v>17/09/1999</v>
          </cell>
          <cell r="G663" t="str">
            <v>Sơn La</v>
          </cell>
        </row>
        <row r="664">
          <cell r="B664" t="str">
            <v>1705LTHB012</v>
          </cell>
          <cell r="C664" t="str">
            <v>Nguyễn Thị Thùy</v>
          </cell>
          <cell r="D664" t="str">
            <v>Dung</v>
          </cell>
          <cell r="E664" t="str">
            <v>Nữ</v>
          </cell>
          <cell r="F664" t="str">
            <v>23/12/1999</v>
          </cell>
          <cell r="G664" t="str">
            <v>Thanh Hóa</v>
          </cell>
        </row>
        <row r="665">
          <cell r="B665" t="str">
            <v>1705LTHB013</v>
          </cell>
          <cell r="C665" t="str">
            <v>Đặng Thị</v>
          </cell>
          <cell r="D665" t="str">
            <v>Duyên</v>
          </cell>
          <cell r="E665" t="str">
            <v>Nữ</v>
          </cell>
          <cell r="F665" t="str">
            <v>22/07/1998</v>
          </cell>
          <cell r="G665" t="str">
            <v>Nam Định</v>
          </cell>
        </row>
        <row r="666">
          <cell r="B666" t="str">
            <v>1705LTHB014</v>
          </cell>
          <cell r="C666" t="str">
            <v>Lã Trần Linh</v>
          </cell>
          <cell r="D666" t="str">
            <v>Đan</v>
          </cell>
          <cell r="E666" t="str">
            <v>Nữ</v>
          </cell>
          <cell r="F666" t="str">
            <v>10/09/1999</v>
          </cell>
          <cell r="G666" t="str">
            <v>Hà Nội</v>
          </cell>
        </row>
        <row r="667">
          <cell r="B667" t="str">
            <v>1705LTHB015</v>
          </cell>
          <cell r="C667" t="str">
            <v>Nguyễn Đức</v>
          </cell>
          <cell r="D667" t="str">
            <v>Đoan</v>
          </cell>
          <cell r="E667" t="str">
            <v>Nam</v>
          </cell>
          <cell r="F667" t="str">
            <v>31/03/1998</v>
          </cell>
          <cell r="G667" t="str">
            <v>Thái Bình</v>
          </cell>
        </row>
        <row r="668">
          <cell r="B668" t="str">
            <v>1705LTHB016</v>
          </cell>
          <cell r="C668" t="str">
            <v>Lý Bằng</v>
          </cell>
          <cell r="D668" t="str">
            <v>Giang</v>
          </cell>
          <cell r="E668" t="str">
            <v>Nữ</v>
          </cell>
          <cell r="F668" t="str">
            <v>17/07/1999</v>
          </cell>
          <cell r="G668" t="str">
            <v>Cao Bằng</v>
          </cell>
        </row>
        <row r="669">
          <cell r="B669" t="str">
            <v>1705LTHB017</v>
          </cell>
          <cell r="C669" t="str">
            <v>Nguyễn Thị Hà</v>
          </cell>
          <cell r="D669" t="str">
            <v>Giang</v>
          </cell>
          <cell r="E669" t="str">
            <v>Nữ</v>
          </cell>
          <cell r="F669" t="str">
            <v>19/10/1999</v>
          </cell>
          <cell r="G669" t="str">
            <v>Nghệ An </v>
          </cell>
        </row>
        <row r="670">
          <cell r="B670" t="str">
            <v>1705LTHB018</v>
          </cell>
          <cell r="C670" t="str">
            <v>Nguyễn Hương</v>
          </cell>
          <cell r="D670" t="str">
            <v>Giang</v>
          </cell>
          <cell r="E670" t="str">
            <v>Nữ</v>
          </cell>
          <cell r="F670" t="str">
            <v>01/04/1999</v>
          </cell>
          <cell r="G670" t="str">
            <v>Tuyên Quang</v>
          </cell>
        </row>
        <row r="671">
          <cell r="B671" t="str">
            <v>1705LTHB019</v>
          </cell>
          <cell r="C671" t="str">
            <v>Ngô Hải</v>
          </cell>
          <cell r="D671" t="str">
            <v>Hà</v>
          </cell>
          <cell r="E671" t="str">
            <v>Nữ</v>
          </cell>
          <cell r="F671" t="str">
            <v>10/08/1999</v>
          </cell>
          <cell r="G671" t="str">
            <v>Hà Nội</v>
          </cell>
        </row>
        <row r="672">
          <cell r="B672" t="str">
            <v>1705LTHB020</v>
          </cell>
          <cell r="C672" t="str">
            <v>Nguyễn Thị Mỹ</v>
          </cell>
          <cell r="D672" t="str">
            <v>Hạnh</v>
          </cell>
          <cell r="E672" t="str">
            <v>Nữ</v>
          </cell>
          <cell r="F672" t="str">
            <v>15/07/1999</v>
          </cell>
          <cell r="G672" t="str">
            <v>Nghệ An </v>
          </cell>
        </row>
        <row r="673">
          <cell r="B673" t="str">
            <v>1705LTHB021</v>
          </cell>
          <cell r="C673" t="str">
            <v>Lê Thị</v>
          </cell>
          <cell r="D673" t="str">
            <v>Hằng</v>
          </cell>
          <cell r="E673" t="str">
            <v>Nữ</v>
          </cell>
          <cell r="F673" t="str">
            <v>09/11/1999</v>
          </cell>
          <cell r="G673" t="str">
            <v>Bắc Ninh</v>
          </cell>
        </row>
        <row r="674">
          <cell r="B674" t="str">
            <v>1705LTHB022</v>
          </cell>
          <cell r="C674" t="str">
            <v>Lê Thu</v>
          </cell>
          <cell r="D674" t="str">
            <v>Hằng</v>
          </cell>
          <cell r="E674" t="str">
            <v>Nữ</v>
          </cell>
          <cell r="F674" t="str">
            <v>31/08/1999</v>
          </cell>
          <cell r="G674" t="str">
            <v>Hà Nội</v>
          </cell>
        </row>
        <row r="675">
          <cell r="B675" t="str">
            <v>1705LTHB023</v>
          </cell>
          <cell r="C675" t="str">
            <v>Nguyễn Thúy</v>
          </cell>
          <cell r="D675" t="str">
            <v>Hằng</v>
          </cell>
          <cell r="E675" t="str">
            <v>Nữ</v>
          </cell>
          <cell r="F675" t="str">
            <v>10/02/1998</v>
          </cell>
          <cell r="G675" t="str">
            <v>Hà Nội</v>
          </cell>
        </row>
        <row r="676">
          <cell r="B676" t="str">
            <v>1705LTHB024</v>
          </cell>
          <cell r="C676" t="str">
            <v>Nguyễn Công</v>
          </cell>
          <cell r="D676" t="str">
            <v>Hậu</v>
          </cell>
          <cell r="E676" t="str">
            <v>Nam</v>
          </cell>
          <cell r="F676" t="str">
            <v>29/06/1999</v>
          </cell>
          <cell r="G676" t="str">
            <v>Sơn La</v>
          </cell>
        </row>
        <row r="677">
          <cell r="B677" t="str">
            <v>1705LTHB025</v>
          </cell>
          <cell r="C677" t="str">
            <v>Lê Thu</v>
          </cell>
          <cell r="D677" t="str">
            <v>Hiền</v>
          </cell>
          <cell r="E677" t="str">
            <v>Nữ</v>
          </cell>
          <cell r="F677" t="str">
            <v>27/09/1999</v>
          </cell>
          <cell r="G677" t="str">
            <v>Quảng Ninh</v>
          </cell>
        </row>
        <row r="678">
          <cell r="B678" t="str">
            <v>1705LTHB026</v>
          </cell>
          <cell r="C678" t="str">
            <v>Phạm Thanh</v>
          </cell>
          <cell r="D678" t="str">
            <v>Hiền</v>
          </cell>
          <cell r="E678" t="str">
            <v>Nữ</v>
          </cell>
          <cell r="F678" t="str">
            <v>18/01/1999</v>
          </cell>
          <cell r="G678" t="str">
            <v>Hà Nội</v>
          </cell>
        </row>
        <row r="679">
          <cell r="B679" t="str">
            <v>1705LTHB027</v>
          </cell>
          <cell r="C679" t="str">
            <v>Đỗ Hoàng</v>
          </cell>
          <cell r="D679" t="str">
            <v>Hiếu</v>
          </cell>
          <cell r="E679" t="str">
            <v>Nam</v>
          </cell>
          <cell r="F679" t="str">
            <v>10/09/1999</v>
          </cell>
          <cell r="G679" t="str">
            <v>Tuyên Quang</v>
          </cell>
        </row>
        <row r="680">
          <cell r="B680" t="str">
            <v>1705LTHB028</v>
          </cell>
          <cell r="C680" t="str">
            <v>Nguyễn Quang</v>
          </cell>
          <cell r="D680" t="str">
            <v>Hiếu</v>
          </cell>
          <cell r="E680" t="str">
            <v>Nam</v>
          </cell>
          <cell r="F680" t="str">
            <v>10/03/1999</v>
          </cell>
          <cell r="G680" t="str">
            <v>Hà Nội</v>
          </cell>
        </row>
        <row r="681">
          <cell r="B681" t="str">
            <v>1705LTHB029</v>
          </cell>
          <cell r="C681" t="str">
            <v>Hoàng Trung</v>
          </cell>
          <cell r="D681" t="str">
            <v>Hoá</v>
          </cell>
          <cell r="E681" t="str">
            <v>Nam</v>
          </cell>
          <cell r="F681" t="str">
            <v>12/03/1997</v>
          </cell>
          <cell r="G681" t="str">
            <v>Cao Bằng</v>
          </cell>
        </row>
        <row r="682">
          <cell r="B682" t="str">
            <v>1705LTHB030</v>
          </cell>
          <cell r="C682" t="str">
            <v>Lê Thành</v>
          </cell>
          <cell r="D682" t="str">
            <v>Hoàng</v>
          </cell>
          <cell r="E682" t="str">
            <v>Nam</v>
          </cell>
          <cell r="F682" t="str">
            <v>18/01/1999</v>
          </cell>
          <cell r="G682" t="str">
            <v>Phú Thọ</v>
          </cell>
        </row>
        <row r="683">
          <cell r="B683" t="str">
            <v>1705LTHB031</v>
          </cell>
          <cell r="C683" t="str">
            <v>Trương Huy</v>
          </cell>
          <cell r="D683" t="str">
            <v>Hoàng</v>
          </cell>
          <cell r="E683" t="str">
            <v>Nam</v>
          </cell>
          <cell r="F683" t="str">
            <v>19/03/1999</v>
          </cell>
          <cell r="G683" t="str">
            <v>Hà Nội</v>
          </cell>
        </row>
        <row r="684">
          <cell r="B684" t="str">
            <v>1705LTHB032</v>
          </cell>
          <cell r="C684" t="str">
            <v>Dương Ngọc</v>
          </cell>
          <cell r="D684" t="str">
            <v>Huy</v>
          </cell>
          <cell r="E684" t="str">
            <v>Nam</v>
          </cell>
          <cell r="F684" t="str">
            <v>19/12/1999</v>
          </cell>
          <cell r="G684" t="str">
            <v>Thái Nguyên</v>
          </cell>
        </row>
        <row r="685">
          <cell r="B685" t="str">
            <v>1705LTHB033</v>
          </cell>
          <cell r="C685" t="str">
            <v>Đỗ Thanh</v>
          </cell>
          <cell r="D685" t="str">
            <v>Huyền</v>
          </cell>
          <cell r="E685" t="str">
            <v>Nữ</v>
          </cell>
          <cell r="F685" t="str">
            <v>18/07/1999</v>
          </cell>
          <cell r="G685" t="str">
            <v>Hưng Yên</v>
          </cell>
        </row>
        <row r="686">
          <cell r="B686" t="str">
            <v>1705LTHB034</v>
          </cell>
          <cell r="C686" t="str">
            <v>Nguyễn Thị Thu</v>
          </cell>
          <cell r="D686" t="str">
            <v>Huyền</v>
          </cell>
          <cell r="E686" t="str">
            <v>Nữ</v>
          </cell>
          <cell r="F686" t="str">
            <v>03/05/1999</v>
          </cell>
          <cell r="G686" t="str">
            <v>Hà Nội</v>
          </cell>
        </row>
        <row r="687">
          <cell r="B687" t="str">
            <v>1705LTHB035</v>
          </cell>
          <cell r="C687" t="str">
            <v>Nguyễn Thị</v>
          </cell>
          <cell r="D687" t="str">
            <v>Hưng</v>
          </cell>
          <cell r="E687" t="str">
            <v>Nữ</v>
          </cell>
          <cell r="F687" t="str">
            <v>25/12/1999</v>
          </cell>
          <cell r="G687" t="str">
            <v>Hà Giang</v>
          </cell>
        </row>
        <row r="688">
          <cell r="B688" t="str">
            <v>1705LTHB036</v>
          </cell>
          <cell r="C688" t="str">
            <v>Lưu Thị</v>
          </cell>
          <cell r="D688" t="str">
            <v>Hương</v>
          </cell>
          <cell r="E688" t="str">
            <v>Nữ</v>
          </cell>
          <cell r="F688" t="str">
            <v>30/03/1999</v>
          </cell>
          <cell r="G688" t="str">
            <v>Sơn La</v>
          </cell>
        </row>
        <row r="689">
          <cell r="B689" t="str">
            <v>1705LTHB037</v>
          </cell>
          <cell r="C689" t="str">
            <v>Đặng Thị</v>
          </cell>
          <cell r="D689" t="str">
            <v>Hường</v>
          </cell>
          <cell r="E689" t="str">
            <v>Nữ</v>
          </cell>
          <cell r="F689" t="str">
            <v>20/12/1999</v>
          </cell>
          <cell r="G689" t="str">
            <v>Cao Bằng</v>
          </cell>
        </row>
        <row r="690">
          <cell r="B690" t="str">
            <v>1705LTHB038</v>
          </cell>
          <cell r="C690" t="str">
            <v>Hoàng Thị Kim</v>
          </cell>
          <cell r="D690" t="str">
            <v>Khánh</v>
          </cell>
          <cell r="E690" t="str">
            <v>Nữ</v>
          </cell>
          <cell r="F690" t="str">
            <v>16/06/1999</v>
          </cell>
          <cell r="G690" t="str">
            <v>Bắc Giang</v>
          </cell>
        </row>
        <row r="691">
          <cell r="B691" t="str">
            <v>1705LTHB039</v>
          </cell>
          <cell r="C691" t="str">
            <v>Nguyễn Thế</v>
          </cell>
          <cell r="D691" t="str">
            <v>Khoát</v>
          </cell>
          <cell r="E691" t="str">
            <v>Nam</v>
          </cell>
          <cell r="F691" t="str">
            <v>14/09/1999</v>
          </cell>
          <cell r="G691" t="str">
            <v>Hà Nội</v>
          </cell>
        </row>
        <row r="692">
          <cell r="B692" t="str">
            <v>1705LTHB040</v>
          </cell>
          <cell r="C692" t="str">
            <v>Nguyễn Hà Anh</v>
          </cell>
          <cell r="D692" t="str">
            <v>Kiều</v>
          </cell>
          <cell r="E692" t="str">
            <v>Nữ</v>
          </cell>
          <cell r="F692" t="str">
            <v>08/03/1999</v>
          </cell>
          <cell r="G692" t="str">
            <v>Quảng Bình</v>
          </cell>
        </row>
        <row r="693">
          <cell r="B693" t="str">
            <v>1705LTHB041</v>
          </cell>
          <cell r="C693" t="str">
            <v>Phạm Thị Hương</v>
          </cell>
          <cell r="D693" t="str">
            <v>Lan</v>
          </cell>
          <cell r="E693" t="str">
            <v>Nữ</v>
          </cell>
          <cell r="F693" t="str">
            <v>05/08/1999</v>
          </cell>
          <cell r="G693" t="str">
            <v>Hải Dương</v>
          </cell>
        </row>
        <row r="694">
          <cell r="B694" t="str">
            <v>1705LTHB042</v>
          </cell>
          <cell r="C694" t="str">
            <v>Hoàng Thị Nhật</v>
          </cell>
          <cell r="D694" t="str">
            <v>Lệ</v>
          </cell>
          <cell r="E694" t="str">
            <v>Nữ</v>
          </cell>
          <cell r="F694" t="str">
            <v>19/07/1999</v>
          </cell>
          <cell r="G694" t="str">
            <v>Bắc Ninh</v>
          </cell>
        </row>
        <row r="695">
          <cell r="B695" t="str">
            <v>1705LTHB043</v>
          </cell>
          <cell r="C695" t="str">
            <v>Nguyễn Hoài</v>
          </cell>
          <cell r="D695" t="str">
            <v>Linh</v>
          </cell>
          <cell r="E695" t="str">
            <v>Nữ</v>
          </cell>
          <cell r="F695" t="str">
            <v>20/11/1999</v>
          </cell>
          <cell r="G695" t="str">
            <v>Phú Thọ</v>
          </cell>
        </row>
        <row r="696">
          <cell r="B696" t="str">
            <v>1705LTHB044</v>
          </cell>
          <cell r="C696" t="str">
            <v>Nguyễn Thị Yến</v>
          </cell>
          <cell r="D696" t="str">
            <v>Linh</v>
          </cell>
          <cell r="E696" t="str">
            <v>Nữ</v>
          </cell>
          <cell r="F696" t="str">
            <v>09/01/1999</v>
          </cell>
          <cell r="G696" t="str">
            <v>Bình Phước</v>
          </cell>
        </row>
        <row r="697">
          <cell r="B697" t="str">
            <v>1705LTHB045</v>
          </cell>
          <cell r="C697" t="str">
            <v>Nguyễn Sỹ Đức</v>
          </cell>
          <cell r="D697" t="str">
            <v>Long</v>
          </cell>
          <cell r="E697" t="str">
            <v>Nam</v>
          </cell>
          <cell r="F697" t="str">
            <v>27/09/1999</v>
          </cell>
          <cell r="G697" t="str">
            <v>Hà Nội</v>
          </cell>
        </row>
        <row r="698">
          <cell r="B698" t="str">
            <v>1705LTHB046</v>
          </cell>
          <cell r="C698" t="str">
            <v>Phạm Thị Ngọc</v>
          </cell>
          <cell r="D698" t="str">
            <v>Mai</v>
          </cell>
          <cell r="E698" t="str">
            <v>Nữ</v>
          </cell>
          <cell r="F698" t="str">
            <v>21/01/1999</v>
          </cell>
          <cell r="G698" t="str">
            <v>Hà Nội</v>
          </cell>
        </row>
        <row r="699">
          <cell r="B699" t="str">
            <v>1705LTHB047</v>
          </cell>
          <cell r="C699" t="str">
            <v>Vũ Thảo</v>
          </cell>
          <cell r="D699" t="str">
            <v>My</v>
          </cell>
          <cell r="E699" t="str">
            <v>Nữ</v>
          </cell>
          <cell r="F699" t="str">
            <v>29/07/1999</v>
          </cell>
          <cell r="G699" t="str">
            <v>Hà Nội</v>
          </cell>
        </row>
        <row r="700">
          <cell r="B700" t="str">
            <v>1705LTHB048</v>
          </cell>
          <cell r="C700" t="str">
            <v>Trịnh Quỳnh</v>
          </cell>
          <cell r="D700" t="str">
            <v>Nga</v>
          </cell>
          <cell r="E700" t="str">
            <v>Nữ</v>
          </cell>
          <cell r="F700" t="str">
            <v>16/12/1999</v>
          </cell>
          <cell r="G700" t="str">
            <v>Hà Nội</v>
          </cell>
        </row>
        <row r="701">
          <cell r="B701" t="str">
            <v>1705LTHB049</v>
          </cell>
          <cell r="C701" t="str">
            <v>Nguyễn Thị Kim</v>
          </cell>
          <cell r="D701" t="str">
            <v>Ngân</v>
          </cell>
          <cell r="E701" t="str">
            <v>Nữ</v>
          </cell>
          <cell r="F701" t="str">
            <v>01/08/1999</v>
          </cell>
          <cell r="G701" t="str">
            <v>Hà Nội</v>
          </cell>
        </row>
        <row r="702">
          <cell r="B702" t="str">
            <v>1705LTHB050</v>
          </cell>
          <cell r="C702" t="str">
            <v>Hồ Thị Minh</v>
          </cell>
          <cell r="D702" t="str">
            <v>Ngọc</v>
          </cell>
          <cell r="E702" t="str">
            <v>Nữ</v>
          </cell>
          <cell r="F702" t="str">
            <v>06/11/1999</v>
          </cell>
          <cell r="G702" t="str">
            <v>Hà Nội</v>
          </cell>
        </row>
        <row r="703">
          <cell r="B703" t="str">
            <v>1705LTHB051</v>
          </cell>
          <cell r="C703" t="str">
            <v>Phùng Minh</v>
          </cell>
          <cell r="D703" t="str">
            <v>Ngọc</v>
          </cell>
          <cell r="E703" t="str">
            <v>Nam</v>
          </cell>
          <cell r="F703" t="str">
            <v>16/12/1999</v>
          </cell>
          <cell r="G703" t="str">
            <v>Hà Nội</v>
          </cell>
        </row>
        <row r="704">
          <cell r="B704" t="str">
            <v>1705LTHB052</v>
          </cell>
          <cell r="C704" t="str">
            <v>Trần Tuyết</v>
          </cell>
          <cell r="D704" t="str">
            <v>Nhi</v>
          </cell>
          <cell r="E704" t="str">
            <v>Nữ</v>
          </cell>
          <cell r="F704" t="str">
            <v>30/03/1999</v>
          </cell>
          <cell r="G704" t="str">
            <v>Hà Nội</v>
          </cell>
        </row>
        <row r="705">
          <cell r="B705" t="str">
            <v>1705LTHB053</v>
          </cell>
          <cell r="C705" t="str">
            <v>Phạm Thị</v>
          </cell>
          <cell r="D705" t="str">
            <v>Nhung</v>
          </cell>
          <cell r="E705" t="str">
            <v>Nữ</v>
          </cell>
          <cell r="F705" t="str">
            <v>16/10/1999</v>
          </cell>
          <cell r="G705" t="str">
            <v>Tuyên Quang</v>
          </cell>
        </row>
        <row r="706">
          <cell r="B706" t="str">
            <v>1705LTHB054</v>
          </cell>
          <cell r="C706" t="str">
            <v>Ma Thị Quỳnh</v>
          </cell>
          <cell r="D706" t="str">
            <v>Như</v>
          </cell>
          <cell r="E706" t="str">
            <v>Nữ</v>
          </cell>
          <cell r="F706" t="str">
            <v>13/07/1999</v>
          </cell>
          <cell r="G706" t="str">
            <v>Tuyên Quang</v>
          </cell>
        </row>
        <row r="707">
          <cell r="B707" t="str">
            <v>1705LTHB055</v>
          </cell>
          <cell r="C707" t="str">
            <v>Nguyễn Hữu</v>
          </cell>
          <cell r="D707" t="str">
            <v>Phước</v>
          </cell>
          <cell r="E707" t="str">
            <v>Nam</v>
          </cell>
          <cell r="F707" t="str">
            <v>30/09/1999</v>
          </cell>
          <cell r="G707" t="str">
            <v>Hà Tĩnh</v>
          </cell>
        </row>
        <row r="708">
          <cell r="B708" t="str">
            <v>1705LTHB056</v>
          </cell>
          <cell r="C708" t="str">
            <v>Phạm Xuân</v>
          </cell>
          <cell r="D708" t="str">
            <v>Phương</v>
          </cell>
          <cell r="E708" t="str">
            <v>Nam</v>
          </cell>
          <cell r="F708" t="str">
            <v>31/07/1999</v>
          </cell>
          <cell r="G708" t="str">
            <v>Quảng Ninh</v>
          </cell>
        </row>
        <row r="709">
          <cell r="B709" t="str">
            <v>1705LTHB057</v>
          </cell>
          <cell r="C709" t="str">
            <v>Đinh Thị</v>
          </cell>
          <cell r="D709" t="str">
            <v>Phượng</v>
          </cell>
          <cell r="E709" t="str">
            <v>Nữ</v>
          </cell>
          <cell r="F709" t="str">
            <v>08/12/1999</v>
          </cell>
          <cell r="G709" t="str">
            <v>Quảng Ninh</v>
          </cell>
        </row>
        <row r="710">
          <cell r="B710" t="str">
            <v>1705LTHB058</v>
          </cell>
          <cell r="C710" t="str">
            <v>Hoàng Nông</v>
          </cell>
          <cell r="D710" t="str">
            <v>Quỳnh</v>
          </cell>
          <cell r="E710" t="str">
            <v>Nam</v>
          </cell>
          <cell r="F710" t="str">
            <v>25/12/1998</v>
          </cell>
          <cell r="G710" t="str">
            <v>Bắc Kạn</v>
          </cell>
        </row>
        <row r="711">
          <cell r="B711" t="str">
            <v>1705LTHB059</v>
          </cell>
          <cell r="C711" t="str">
            <v>Đặng Thị Minh</v>
          </cell>
          <cell r="D711" t="str">
            <v>Tâm</v>
          </cell>
          <cell r="E711" t="str">
            <v>Nữ</v>
          </cell>
          <cell r="F711" t="str">
            <v>26/12/1999</v>
          </cell>
          <cell r="G711" t="str">
            <v>Bắc Ninh</v>
          </cell>
        </row>
        <row r="712">
          <cell r="B712" t="str">
            <v>1705LTHB060</v>
          </cell>
          <cell r="C712" t="str">
            <v>Dương Huyền</v>
          </cell>
          <cell r="D712" t="str">
            <v>Thanh</v>
          </cell>
          <cell r="E712" t="str">
            <v>Nữ</v>
          </cell>
          <cell r="F712" t="str">
            <v>29/03/1999</v>
          </cell>
          <cell r="G712" t="str">
            <v>Hà Nội</v>
          </cell>
        </row>
        <row r="713">
          <cell r="B713" t="str">
            <v>1705LTHB061</v>
          </cell>
          <cell r="C713" t="str">
            <v>Lô Tất</v>
          </cell>
          <cell r="D713" t="str">
            <v>Thành</v>
          </cell>
          <cell r="E713" t="str">
            <v>Nam</v>
          </cell>
          <cell r="F713" t="str">
            <v>15/08/1999</v>
          </cell>
          <cell r="G713" t="str">
            <v>Hà Tây</v>
          </cell>
        </row>
        <row r="714">
          <cell r="B714" t="str">
            <v>1705LTHB062</v>
          </cell>
          <cell r="C714" t="str">
            <v>Nguyễn Phương</v>
          </cell>
          <cell r="D714" t="str">
            <v>Thảo</v>
          </cell>
          <cell r="E714" t="str">
            <v>Nữ</v>
          </cell>
          <cell r="F714" t="str">
            <v>08/10/1999</v>
          </cell>
          <cell r="G714" t="str">
            <v>Tuyên Quang</v>
          </cell>
        </row>
        <row r="715">
          <cell r="B715" t="str">
            <v>1705LTHB063</v>
          </cell>
          <cell r="C715" t="str">
            <v>Nguyễn Phương</v>
          </cell>
          <cell r="D715" t="str">
            <v>Thảo</v>
          </cell>
          <cell r="E715" t="str">
            <v>Nữ</v>
          </cell>
          <cell r="F715" t="str">
            <v>11/11/1999</v>
          </cell>
          <cell r="G715" t="str">
            <v>Hà Nội</v>
          </cell>
        </row>
        <row r="716">
          <cell r="B716" t="str">
            <v>1705LTHB064</v>
          </cell>
          <cell r="C716" t="str">
            <v>Nguyễn Chính</v>
          </cell>
          <cell r="D716" t="str">
            <v>Thắng</v>
          </cell>
          <cell r="E716" t="str">
            <v>Nam</v>
          </cell>
          <cell r="F716" t="str">
            <v>01/07/1999</v>
          </cell>
          <cell r="G716" t="str">
            <v>Hà Nội</v>
          </cell>
        </row>
        <row r="717">
          <cell r="B717" t="str">
            <v>1705LTHB065</v>
          </cell>
          <cell r="C717" t="str">
            <v>Trương Quang</v>
          </cell>
          <cell r="D717" t="str">
            <v>Thắng</v>
          </cell>
          <cell r="E717" t="str">
            <v>Nam</v>
          </cell>
          <cell r="F717" t="str">
            <v>17/10/1999</v>
          </cell>
          <cell r="G717" t="str">
            <v>Hà Nội</v>
          </cell>
        </row>
        <row r="718">
          <cell r="B718" t="str">
            <v>1705LTHB066</v>
          </cell>
          <cell r="C718" t="str">
            <v>Lại Lê Vân</v>
          </cell>
          <cell r="D718" t="str">
            <v>Thu</v>
          </cell>
          <cell r="E718" t="str">
            <v>Nữ</v>
          </cell>
          <cell r="F718" t="str">
            <v>15/09/1999</v>
          </cell>
          <cell r="G718" t="str">
            <v>Vĩnh Phúc</v>
          </cell>
        </row>
        <row r="719">
          <cell r="B719" t="str">
            <v>1705LTHB067</v>
          </cell>
          <cell r="C719" t="str">
            <v>Phạm Thị</v>
          </cell>
          <cell r="D719" t="str">
            <v>Thu</v>
          </cell>
          <cell r="E719" t="str">
            <v>Nữ</v>
          </cell>
          <cell r="F719" t="str">
            <v>05/03/1999</v>
          </cell>
          <cell r="G719" t="str">
            <v>Quảng Ninh</v>
          </cell>
        </row>
        <row r="720">
          <cell r="B720" t="str">
            <v>1705LTHB068</v>
          </cell>
          <cell r="C720" t="str">
            <v>Đào Thị</v>
          </cell>
          <cell r="D720" t="str">
            <v>Thủy</v>
          </cell>
          <cell r="E720" t="str">
            <v>Nữ</v>
          </cell>
          <cell r="F720" t="str">
            <v>18/12/1998</v>
          </cell>
          <cell r="G720" t="str">
            <v>Hà Tây</v>
          </cell>
        </row>
        <row r="721">
          <cell r="B721" t="str">
            <v>1705LTHB069</v>
          </cell>
          <cell r="C721" t="str">
            <v>Nguyễn Thị</v>
          </cell>
          <cell r="D721" t="str">
            <v>Thủy</v>
          </cell>
          <cell r="E721" t="str">
            <v>Nữ</v>
          </cell>
          <cell r="F721" t="str">
            <v>28/11/1998</v>
          </cell>
          <cell r="G721" t="str">
            <v>Ninh Bình </v>
          </cell>
        </row>
        <row r="722">
          <cell r="B722" t="str">
            <v>1705LTHB070</v>
          </cell>
          <cell r="C722" t="str">
            <v>Phạm Thu</v>
          </cell>
          <cell r="D722" t="str">
            <v>Thủy</v>
          </cell>
          <cell r="E722" t="str">
            <v>Nữ</v>
          </cell>
          <cell r="F722" t="str">
            <v>27/07/1999</v>
          </cell>
          <cell r="G722" t="str">
            <v>Sơn La</v>
          </cell>
        </row>
        <row r="723">
          <cell r="B723" t="str">
            <v>1705LTHB071</v>
          </cell>
          <cell r="C723" t="str">
            <v>Hoàng Trung</v>
          </cell>
          <cell r="D723" t="str">
            <v>Tiến</v>
          </cell>
          <cell r="E723" t="str">
            <v>Nam</v>
          </cell>
          <cell r="F723" t="str">
            <v>30/10/1999</v>
          </cell>
          <cell r="G723" t="str">
            <v>Cao Bằng</v>
          </cell>
        </row>
        <row r="724">
          <cell r="B724" t="str">
            <v>1705LTHB072</v>
          </cell>
          <cell r="C724" t="str">
            <v>Phạm Thị Bạch</v>
          </cell>
          <cell r="D724" t="str">
            <v>Trà</v>
          </cell>
          <cell r="E724" t="str">
            <v>Nữ</v>
          </cell>
          <cell r="F724" t="str">
            <v>23/10/1999</v>
          </cell>
          <cell r="G724" t="str">
            <v>Hà Nội</v>
          </cell>
        </row>
        <row r="725">
          <cell r="B725" t="str">
            <v>1705LTHB073</v>
          </cell>
          <cell r="C725" t="str">
            <v>Hoàng Thu</v>
          </cell>
          <cell r="D725" t="str">
            <v>Trang</v>
          </cell>
          <cell r="E725" t="str">
            <v>Nữ</v>
          </cell>
          <cell r="F725" t="str">
            <v>27/02/1999</v>
          </cell>
          <cell r="G725" t="str">
            <v>Lào Cai</v>
          </cell>
        </row>
        <row r="726">
          <cell r="B726" t="str">
            <v>1705LTHB074</v>
          </cell>
          <cell r="C726" t="str">
            <v>Đàm Thị Ngọc</v>
          </cell>
          <cell r="D726" t="str">
            <v>Trâm</v>
          </cell>
          <cell r="E726" t="str">
            <v>Nữ</v>
          </cell>
          <cell r="F726" t="str">
            <v>23/03/1998</v>
          </cell>
          <cell r="G726" t="str">
            <v>Cao Bằng</v>
          </cell>
        </row>
        <row r="727">
          <cell r="B727" t="str">
            <v>1705LTHB075</v>
          </cell>
          <cell r="C727" t="str">
            <v>Nguyễn Thị Kiều</v>
          </cell>
          <cell r="D727" t="str">
            <v>Trinh</v>
          </cell>
          <cell r="E727" t="str">
            <v>Nữ</v>
          </cell>
          <cell r="F727" t="str">
            <v>13/03/1999</v>
          </cell>
          <cell r="G727" t="str">
            <v>Hà Tĩnh</v>
          </cell>
        </row>
        <row r="728">
          <cell r="B728" t="str">
            <v>1705LTHB076</v>
          </cell>
          <cell r="C728" t="str">
            <v>Nguyễn Văn</v>
          </cell>
          <cell r="D728" t="str">
            <v>Trường</v>
          </cell>
          <cell r="E728" t="str">
            <v>Nam</v>
          </cell>
          <cell r="F728" t="str">
            <v>11/12/1999</v>
          </cell>
          <cell r="G728" t="str">
            <v>Hà Nội</v>
          </cell>
        </row>
        <row r="729">
          <cell r="B729" t="str">
            <v>1705LTHB077</v>
          </cell>
          <cell r="C729" t="str">
            <v>Đỗ Thị</v>
          </cell>
          <cell r="D729" t="str">
            <v>Tươi</v>
          </cell>
          <cell r="E729" t="str">
            <v>Nữ</v>
          </cell>
          <cell r="F729" t="str">
            <v>01/12/1999</v>
          </cell>
          <cell r="G729" t="str">
            <v>Nam Định</v>
          </cell>
        </row>
        <row r="730">
          <cell r="B730" t="str">
            <v>1705LTHB078</v>
          </cell>
          <cell r="C730" t="str">
            <v>Nguyễn Thị Thu</v>
          </cell>
          <cell r="D730" t="str">
            <v>Uyên</v>
          </cell>
          <cell r="E730" t="str">
            <v>Nữ</v>
          </cell>
          <cell r="F730" t="str">
            <v>19/03/1999</v>
          </cell>
          <cell r="G730" t="str">
            <v>Hà Nam</v>
          </cell>
        </row>
        <row r="731">
          <cell r="B731" t="str">
            <v>1705LTHB079</v>
          </cell>
          <cell r="C731" t="str">
            <v>Đinh Thị Hoàng</v>
          </cell>
          <cell r="D731" t="str">
            <v>Vân</v>
          </cell>
          <cell r="E731" t="str">
            <v>Nữ</v>
          </cell>
          <cell r="F731" t="str">
            <v>08/04/1999</v>
          </cell>
          <cell r="G731" t="str">
            <v>Hải Dương</v>
          </cell>
        </row>
        <row r="732">
          <cell r="B732" t="str">
            <v>1705LTHB080</v>
          </cell>
          <cell r="C732" t="str">
            <v>Phạm Thị Hải</v>
          </cell>
          <cell r="D732" t="str">
            <v>Yến</v>
          </cell>
          <cell r="E732" t="str">
            <v>Nữ</v>
          </cell>
          <cell r="F732" t="str">
            <v>05/12/1999</v>
          </cell>
          <cell r="G732" t="str">
            <v>Hà Nam</v>
          </cell>
        </row>
        <row r="733">
          <cell r="B733" t="str">
            <v>1705QLNA001</v>
          </cell>
          <cell r="C733" t="str">
            <v>Giàng A</v>
          </cell>
          <cell r="D733" t="str">
            <v>Ảng</v>
          </cell>
          <cell r="E733" t="str">
            <v>Nam</v>
          </cell>
          <cell r="F733" t="str">
            <v>07/09/1998</v>
          </cell>
          <cell r="G733" t="str">
            <v>Tuyên Quang</v>
          </cell>
        </row>
        <row r="734">
          <cell r="B734" t="str">
            <v>1705QLNA002</v>
          </cell>
          <cell r="C734" t="str">
            <v>Phạm Diệu</v>
          </cell>
          <cell r="D734" t="str">
            <v>Ánh</v>
          </cell>
          <cell r="E734" t="str">
            <v>Nữ</v>
          </cell>
          <cell r="F734" t="str">
            <v>30/11/1999</v>
          </cell>
          <cell r="G734" t="str">
            <v>Tuyên Quang</v>
          </cell>
        </row>
        <row r="735">
          <cell r="B735" t="str">
            <v>1705QLNA003</v>
          </cell>
          <cell r="C735" t="str">
            <v>Vi Ngọc</v>
          </cell>
          <cell r="D735" t="str">
            <v>Ánh</v>
          </cell>
          <cell r="E735" t="str">
            <v>Nữ</v>
          </cell>
          <cell r="F735" t="str">
            <v>21/04/1999</v>
          </cell>
          <cell r="G735" t="str">
            <v>Đắk Lắk</v>
          </cell>
        </row>
        <row r="736">
          <cell r="B736" t="str">
            <v>1705QLNA004</v>
          </cell>
          <cell r="C736" t="str">
            <v>Ngô Gia</v>
          </cell>
          <cell r="D736" t="str">
            <v>Bảo</v>
          </cell>
          <cell r="E736" t="str">
            <v>Nam</v>
          </cell>
          <cell r="F736" t="str">
            <v>12/01/1999</v>
          </cell>
          <cell r="G736" t="str">
            <v>Hải Phòng</v>
          </cell>
        </row>
        <row r="737">
          <cell r="B737" t="str">
            <v>1705QLNA005</v>
          </cell>
          <cell r="C737" t="str">
            <v>Trần Kim</v>
          </cell>
          <cell r="D737" t="str">
            <v>Chi</v>
          </cell>
          <cell r="E737" t="str">
            <v>Nữ</v>
          </cell>
          <cell r="F737" t="str">
            <v>03/05/1999</v>
          </cell>
          <cell r="G737" t="str">
            <v>Thanh Hóa</v>
          </cell>
        </row>
        <row r="738">
          <cell r="B738" t="str">
            <v>1705QLNA006</v>
          </cell>
          <cell r="C738" t="str">
            <v>Lò Thị</v>
          </cell>
          <cell r="D738" t="str">
            <v>Chung</v>
          </cell>
          <cell r="E738" t="str">
            <v>Nữ</v>
          </cell>
          <cell r="F738" t="str">
            <v>12/06/1999</v>
          </cell>
          <cell r="G738" t="str">
            <v>Sơn La</v>
          </cell>
        </row>
        <row r="739">
          <cell r="B739" t="str">
            <v>1705QLNA007</v>
          </cell>
          <cell r="C739" t="str">
            <v>Vũ Văn</v>
          </cell>
          <cell r="D739" t="str">
            <v>Diệm</v>
          </cell>
          <cell r="E739" t="str">
            <v>Nam</v>
          </cell>
          <cell r="F739" t="str">
            <v>06/06/1997</v>
          </cell>
          <cell r="G739" t="str">
            <v>Bắc Giang</v>
          </cell>
        </row>
        <row r="740">
          <cell r="B740" t="str">
            <v>1705QLNA008</v>
          </cell>
          <cell r="C740" t="str">
            <v>Mùa A</v>
          </cell>
          <cell r="D740" t="str">
            <v>Dờ</v>
          </cell>
          <cell r="E740" t="str">
            <v>Nam</v>
          </cell>
          <cell r="F740" t="str">
            <v>01/10/1999</v>
          </cell>
          <cell r="G740" t="str">
            <v>Lai Châu</v>
          </cell>
        </row>
        <row r="741">
          <cell r="B741" t="str">
            <v>1705QLNA009</v>
          </cell>
          <cell r="C741" t="str">
            <v>Đinh Hải</v>
          </cell>
          <cell r="D741" t="str">
            <v>Dương</v>
          </cell>
          <cell r="E741" t="str">
            <v>Nam</v>
          </cell>
          <cell r="F741" t="str">
            <v>06/10/1999</v>
          </cell>
          <cell r="G741" t="str">
            <v>Phú Thọ</v>
          </cell>
        </row>
        <row r="742">
          <cell r="B742" t="str">
            <v>1705QLNA010</v>
          </cell>
          <cell r="C742" t="str">
            <v>Đỗ Tuấn</v>
          </cell>
          <cell r="D742" t="str">
            <v>Dương</v>
          </cell>
          <cell r="E742" t="str">
            <v>Nam</v>
          </cell>
          <cell r="F742" t="str">
            <v>17/10/1998</v>
          </cell>
          <cell r="G742" t="str">
            <v>Vĩnh Phúc</v>
          </cell>
        </row>
        <row r="743">
          <cell r="B743" t="str">
            <v>1705QLNA011</v>
          </cell>
          <cell r="C743" t="str">
            <v>Trần Thị Thuỳ</v>
          </cell>
          <cell r="D743" t="str">
            <v>Dương</v>
          </cell>
          <cell r="E743" t="str">
            <v>Nữ</v>
          </cell>
          <cell r="F743" t="str">
            <v>11/07/1999</v>
          </cell>
          <cell r="G743" t="str">
            <v>Đắk Lắk</v>
          </cell>
        </row>
        <row r="744">
          <cell r="B744" t="str">
            <v>1705QLNA012</v>
          </cell>
          <cell r="C744" t="str">
            <v>Nguyễn Quốc</v>
          </cell>
          <cell r="D744" t="str">
            <v>Đạt</v>
          </cell>
          <cell r="E744" t="str">
            <v>Nam</v>
          </cell>
          <cell r="F744" t="str">
            <v>12/01/1999</v>
          </cell>
          <cell r="G744" t="str">
            <v>Hải Phòng</v>
          </cell>
        </row>
        <row r="745">
          <cell r="B745" t="str">
            <v>1705QLNA013</v>
          </cell>
          <cell r="C745" t="str">
            <v>Lù Văn</v>
          </cell>
          <cell r="D745" t="str">
            <v>Đoàn</v>
          </cell>
          <cell r="E745" t="str">
            <v>Nam</v>
          </cell>
          <cell r="F745" t="str">
            <v>25/10/1999</v>
          </cell>
          <cell r="G745" t="str">
            <v>Hà Giang</v>
          </cell>
        </row>
        <row r="746">
          <cell r="B746" t="str">
            <v>1705QLNA014</v>
          </cell>
          <cell r="C746" t="str">
            <v>Tếnh A</v>
          </cell>
          <cell r="D746" t="str">
            <v>Đô</v>
          </cell>
          <cell r="E746" t="str">
            <v>Nam</v>
          </cell>
          <cell r="F746" t="str">
            <v>11/10/1999</v>
          </cell>
          <cell r="G746" t="str">
            <v>Sơn La</v>
          </cell>
        </row>
        <row r="747">
          <cell r="B747" t="str">
            <v>1705QLNA015</v>
          </cell>
          <cell r="C747" t="str">
            <v>Vũ Trường</v>
          </cell>
          <cell r="D747" t="str">
            <v>Giang</v>
          </cell>
          <cell r="E747" t="str">
            <v>Nam</v>
          </cell>
          <cell r="F747" t="str">
            <v>06/11/1999</v>
          </cell>
          <cell r="G747" t="str">
            <v>Yên Bái</v>
          </cell>
        </row>
        <row r="748">
          <cell r="B748" t="str">
            <v>1705QLNA016</v>
          </cell>
          <cell r="C748" t="str">
            <v>Nguyễn Bắc</v>
          </cell>
          <cell r="D748" t="str">
            <v>Hà</v>
          </cell>
          <cell r="E748" t="str">
            <v>Nam</v>
          </cell>
          <cell r="F748" t="str">
            <v>17/01/1997</v>
          </cell>
          <cell r="G748" t="str">
            <v>Hà Tĩnh</v>
          </cell>
        </row>
        <row r="749">
          <cell r="B749" t="str">
            <v>1705QLNA017</v>
          </cell>
          <cell r="C749" t="str">
            <v>Vương Thị</v>
          </cell>
          <cell r="D749" t="str">
            <v>Hạnh</v>
          </cell>
          <cell r="E749" t="str">
            <v>Nữ</v>
          </cell>
          <cell r="F749" t="str">
            <v>05/04/1999</v>
          </cell>
          <cell r="G749" t="str">
            <v>Lào Cai</v>
          </cell>
        </row>
        <row r="750">
          <cell r="B750" t="str">
            <v>1705QLNA018</v>
          </cell>
          <cell r="C750" t="str">
            <v>Hà Thúy</v>
          </cell>
          <cell r="D750" t="str">
            <v>Hằng</v>
          </cell>
          <cell r="E750" t="str">
            <v>Nữ</v>
          </cell>
          <cell r="F750" t="str">
            <v>29/10/1999</v>
          </cell>
          <cell r="G750" t="str">
            <v>Tuyên Quang</v>
          </cell>
        </row>
        <row r="751">
          <cell r="B751" t="str">
            <v>1705QLNA019</v>
          </cell>
          <cell r="C751" t="str">
            <v>Nguyễn Thanh</v>
          </cell>
          <cell r="D751" t="str">
            <v>Hằng</v>
          </cell>
          <cell r="E751" t="str">
            <v>Nữ</v>
          </cell>
          <cell r="F751" t="str">
            <v>30/12/1999</v>
          </cell>
          <cell r="G751" t="str">
            <v>Sơn La</v>
          </cell>
        </row>
        <row r="752">
          <cell r="B752" t="str">
            <v>1705QLNA020</v>
          </cell>
          <cell r="C752" t="str">
            <v>Nguyễn Thu</v>
          </cell>
          <cell r="D752" t="str">
            <v>Hiền</v>
          </cell>
          <cell r="E752" t="str">
            <v>Nữ</v>
          </cell>
          <cell r="F752" t="str">
            <v>07/09/1999</v>
          </cell>
          <cell r="G752" t="str">
            <v>Sơn La</v>
          </cell>
        </row>
        <row r="753">
          <cell r="B753" t="str">
            <v>1705QLNA021</v>
          </cell>
          <cell r="C753" t="str">
            <v>Đặng Thị Ngọc</v>
          </cell>
          <cell r="D753" t="str">
            <v>Hiệp</v>
          </cell>
          <cell r="E753" t="str">
            <v>Nữ</v>
          </cell>
          <cell r="F753" t="str">
            <v>07/05/1998</v>
          </cell>
          <cell r="G753" t="str">
            <v>Hà Tĩnh</v>
          </cell>
        </row>
        <row r="754">
          <cell r="B754" t="str">
            <v>1705QLNA022</v>
          </cell>
          <cell r="C754" t="str">
            <v>Phạm Đình</v>
          </cell>
          <cell r="D754" t="str">
            <v>Hiệp</v>
          </cell>
          <cell r="E754" t="str">
            <v>Nam</v>
          </cell>
          <cell r="F754" t="str">
            <v>27/08/1999</v>
          </cell>
          <cell r="G754" t="str">
            <v>Nam Định</v>
          </cell>
        </row>
        <row r="755">
          <cell r="B755" t="str">
            <v>1705QLNA023</v>
          </cell>
          <cell r="C755" t="str">
            <v>Đinh Văn</v>
          </cell>
          <cell r="D755" t="str">
            <v>Hiếu</v>
          </cell>
          <cell r="E755" t="str">
            <v>Nam</v>
          </cell>
          <cell r="F755" t="str">
            <v>28/05/1999</v>
          </cell>
          <cell r="G755" t="str">
            <v>Hà Nội</v>
          </cell>
        </row>
        <row r="756">
          <cell r="B756" t="str">
            <v>1705QLNA024</v>
          </cell>
          <cell r="C756" t="str">
            <v>Nguyễn Văn</v>
          </cell>
          <cell r="D756" t="str">
            <v>Hồng</v>
          </cell>
          <cell r="E756" t="str">
            <v>Nam</v>
          </cell>
          <cell r="F756" t="str">
            <v>02/11/1999</v>
          </cell>
          <cell r="G756" t="str">
            <v>Hải Dương</v>
          </cell>
        </row>
        <row r="757">
          <cell r="B757" t="str">
            <v>1705QLNA025</v>
          </cell>
          <cell r="C757" t="str">
            <v>Bùi Văn</v>
          </cell>
          <cell r="D757" t="str">
            <v>Huấn</v>
          </cell>
          <cell r="E757" t="str">
            <v>Nam</v>
          </cell>
          <cell r="F757" t="str">
            <v>12/02/1999</v>
          </cell>
          <cell r="G757" t="str">
            <v>Hòa Bình</v>
          </cell>
        </row>
        <row r="758">
          <cell r="B758" t="str">
            <v>1705QLNA026</v>
          </cell>
          <cell r="C758" t="str">
            <v>Nguyễn Mạnh</v>
          </cell>
          <cell r="D758" t="str">
            <v>Hùng</v>
          </cell>
          <cell r="E758" t="str">
            <v>Nam</v>
          </cell>
          <cell r="F758" t="str">
            <v>03/04/1999</v>
          </cell>
          <cell r="G758" t="str">
            <v>Vĩnh Phúc</v>
          </cell>
        </row>
        <row r="759">
          <cell r="B759" t="str">
            <v>1705QLNA027</v>
          </cell>
          <cell r="C759" t="str">
            <v>Vũ Văn</v>
          </cell>
          <cell r="D759" t="str">
            <v>Hùng</v>
          </cell>
          <cell r="E759" t="str">
            <v>Nam</v>
          </cell>
          <cell r="F759" t="str">
            <v>25/02/1999</v>
          </cell>
          <cell r="G759" t="str">
            <v>Nam Định</v>
          </cell>
        </row>
        <row r="760">
          <cell r="B760" t="str">
            <v>1705QLNA028</v>
          </cell>
          <cell r="C760" t="str">
            <v>Phạm Hữu</v>
          </cell>
          <cell r="D760" t="str">
            <v>Huy</v>
          </cell>
          <cell r="E760" t="str">
            <v>Nam</v>
          </cell>
          <cell r="F760" t="str">
            <v>12/11/1999</v>
          </cell>
          <cell r="G760" t="str">
            <v>Lào Cai</v>
          </cell>
        </row>
        <row r="761">
          <cell r="B761" t="str">
            <v>1705QLNA029</v>
          </cell>
          <cell r="C761" t="str">
            <v>Triệu Quốc</v>
          </cell>
          <cell r="D761" t="str">
            <v>Huy</v>
          </cell>
          <cell r="E761" t="str">
            <v>Nam</v>
          </cell>
          <cell r="F761" t="str">
            <v>08/10/1998</v>
          </cell>
          <cell r="G761" t="str">
            <v>Cao Bằng</v>
          </cell>
        </row>
        <row r="762">
          <cell r="B762" t="str">
            <v>1705QLNA030</v>
          </cell>
          <cell r="C762" t="str">
            <v>Ma Quốc</v>
          </cell>
          <cell r="D762" t="str">
            <v>Hưng</v>
          </cell>
          <cell r="E762" t="str">
            <v>Nam</v>
          </cell>
          <cell r="F762" t="str">
            <v>25/01/1997</v>
          </cell>
          <cell r="G762" t="str">
            <v>Thái Nguyên</v>
          </cell>
        </row>
        <row r="763">
          <cell r="B763" t="str">
            <v>1705QLNA031</v>
          </cell>
          <cell r="C763" t="str">
            <v>Trần Quang</v>
          </cell>
          <cell r="D763" t="str">
            <v>Hưng</v>
          </cell>
          <cell r="E763" t="str">
            <v>Nam</v>
          </cell>
          <cell r="F763" t="str">
            <v>19/02/1999</v>
          </cell>
          <cell r="G763" t="str">
            <v>Hà Nội</v>
          </cell>
        </row>
        <row r="764">
          <cell r="B764" t="str">
            <v>1705QLNA032</v>
          </cell>
          <cell r="C764" t="str">
            <v>Đinh Mai</v>
          </cell>
          <cell r="D764" t="str">
            <v>Hương</v>
          </cell>
          <cell r="E764" t="str">
            <v>Nữ</v>
          </cell>
          <cell r="F764" t="str">
            <v>03/06/1999</v>
          </cell>
          <cell r="G764" t="str">
            <v>Sơn La</v>
          </cell>
        </row>
        <row r="765">
          <cell r="B765" t="str">
            <v>1705QLNA033</v>
          </cell>
          <cell r="C765" t="str">
            <v>Tằng Thị Thu</v>
          </cell>
          <cell r="D765" t="str">
            <v>Hường</v>
          </cell>
          <cell r="E765" t="str">
            <v>Nữ</v>
          </cell>
          <cell r="F765" t="str">
            <v>23/09/1999</v>
          </cell>
          <cell r="G765" t="str">
            <v>Bắc Kạn</v>
          </cell>
        </row>
        <row r="766">
          <cell r="B766" t="str">
            <v>1705QLNA034</v>
          </cell>
          <cell r="C766" t="str">
            <v>Bùi Quang</v>
          </cell>
          <cell r="D766" t="str">
            <v>Khải</v>
          </cell>
          <cell r="E766" t="str">
            <v>Nam</v>
          </cell>
          <cell r="F766" t="str">
            <v>22/12/1999</v>
          </cell>
          <cell r="G766" t="str">
            <v>Quảng Ninh</v>
          </cell>
        </row>
        <row r="767">
          <cell r="B767" t="str">
            <v>1705QLNA035</v>
          </cell>
          <cell r="C767" t="str">
            <v>Lừ Văn</v>
          </cell>
          <cell r="D767" t="str">
            <v>Khánh</v>
          </cell>
          <cell r="E767" t="str">
            <v>Nam</v>
          </cell>
          <cell r="F767" t="str">
            <v>16/03/1999</v>
          </cell>
          <cell r="G767" t="str">
            <v>Sơn La</v>
          </cell>
        </row>
        <row r="768">
          <cell r="B768" t="str">
            <v>1705QLNA036</v>
          </cell>
          <cell r="C768" t="str">
            <v>Lý Ông</v>
          </cell>
          <cell r="D768" t="str">
            <v>Khé</v>
          </cell>
          <cell r="E768" t="str">
            <v>Nam</v>
          </cell>
          <cell r="F768" t="str">
            <v>12/01/1998</v>
          </cell>
          <cell r="G768" t="str">
            <v>Lào Cai</v>
          </cell>
        </row>
        <row r="769">
          <cell r="B769" t="str">
            <v>1705QLNA037</v>
          </cell>
          <cell r="C769" t="str">
            <v>Nguyễn Đức</v>
          </cell>
          <cell r="D769" t="str">
            <v>Kiên</v>
          </cell>
          <cell r="E769" t="str">
            <v>Nam</v>
          </cell>
          <cell r="F769" t="str">
            <v>04/11/1999</v>
          </cell>
          <cell r="G769" t="str">
            <v>Bắc Giang</v>
          </cell>
        </row>
        <row r="770">
          <cell r="B770" t="str">
            <v>1705QLNA038</v>
          </cell>
          <cell r="C770" t="str">
            <v>Lục Thị</v>
          </cell>
          <cell r="D770" t="str">
            <v>Lan</v>
          </cell>
          <cell r="E770" t="str">
            <v>Nữ</v>
          </cell>
          <cell r="F770" t="str">
            <v>05/01/1999</v>
          </cell>
          <cell r="G770" t="str">
            <v>Cao Bằng</v>
          </cell>
        </row>
        <row r="771">
          <cell r="B771" t="str">
            <v>1705QLNA039</v>
          </cell>
          <cell r="C771" t="str">
            <v>Nông Thị Mai</v>
          </cell>
          <cell r="D771" t="str">
            <v>Linh</v>
          </cell>
          <cell r="E771" t="str">
            <v>Nữ</v>
          </cell>
          <cell r="F771" t="str">
            <v>02/02/1999</v>
          </cell>
          <cell r="G771" t="str">
            <v>Cao Bằng</v>
          </cell>
        </row>
        <row r="772">
          <cell r="B772" t="str">
            <v>1705QLNA040</v>
          </cell>
          <cell r="C772" t="str">
            <v>Trần Mai</v>
          </cell>
          <cell r="D772" t="str">
            <v>Linh</v>
          </cell>
          <cell r="E772" t="str">
            <v>Nữ</v>
          </cell>
          <cell r="F772" t="str">
            <v>06/10/1999</v>
          </cell>
          <cell r="G772" t="str">
            <v>Hưng Yên</v>
          </cell>
        </row>
        <row r="773">
          <cell r="B773" t="str">
            <v>1705QLNA041</v>
          </cell>
          <cell r="C773" t="str">
            <v>Trần Xuân</v>
          </cell>
          <cell r="D773" t="str">
            <v>Lộc</v>
          </cell>
          <cell r="E773" t="str">
            <v>Nam</v>
          </cell>
          <cell r="F773" t="str">
            <v>10/04/1999</v>
          </cell>
          <cell r="G773" t="str">
            <v>Nghệ An </v>
          </cell>
        </row>
        <row r="774">
          <cell r="B774" t="str">
            <v>1705QLNA042</v>
          </cell>
          <cell r="C774" t="str">
            <v>Đinh Thị</v>
          </cell>
          <cell r="D774" t="str">
            <v>Ly</v>
          </cell>
          <cell r="E774" t="str">
            <v>Nữ</v>
          </cell>
          <cell r="F774" t="str">
            <v>27/04/1999</v>
          </cell>
          <cell r="G774" t="str">
            <v>Sơn La</v>
          </cell>
        </row>
        <row r="775">
          <cell r="B775" t="str">
            <v>1705QLNA043</v>
          </cell>
          <cell r="C775" t="str">
            <v>Lê Thảo</v>
          </cell>
          <cell r="D775" t="str">
            <v>Ly</v>
          </cell>
          <cell r="E775" t="str">
            <v>Nữ</v>
          </cell>
          <cell r="F775" t="str">
            <v>22/04/1999</v>
          </cell>
          <cell r="G775" t="str">
            <v>Hòa Bình</v>
          </cell>
        </row>
        <row r="776">
          <cell r="B776" t="str">
            <v>1705QLNA044</v>
          </cell>
          <cell r="C776" t="str">
            <v>Sải Khánh</v>
          </cell>
          <cell r="D776" t="str">
            <v>Ly</v>
          </cell>
          <cell r="E776" t="str">
            <v>Nữ</v>
          </cell>
          <cell r="F776" t="str">
            <v>15/07/1999</v>
          </cell>
          <cell r="G776" t="str">
            <v>Hà Giang</v>
          </cell>
        </row>
        <row r="777">
          <cell r="B777" t="str">
            <v>1705QLNA045</v>
          </cell>
          <cell r="C777" t="str">
            <v>Đỗ Văn</v>
          </cell>
          <cell r="D777" t="str">
            <v>Mười</v>
          </cell>
          <cell r="E777" t="str">
            <v>Nam</v>
          </cell>
          <cell r="F777" t="str">
            <v>03/06/1999</v>
          </cell>
          <cell r="G777" t="str">
            <v>Phú Thọ</v>
          </cell>
        </row>
        <row r="778">
          <cell r="B778" t="str">
            <v>1705QLNA046</v>
          </cell>
          <cell r="C778" t="str">
            <v>Nguyễn Thị</v>
          </cell>
          <cell r="D778" t="str">
            <v>Mỹ</v>
          </cell>
          <cell r="E778" t="str">
            <v>Nữ</v>
          </cell>
          <cell r="F778" t="str">
            <v>30/11/1998</v>
          </cell>
          <cell r="G778" t="str">
            <v>Nghệ An </v>
          </cell>
        </row>
        <row r="779">
          <cell r="B779" t="str">
            <v>1705QLNA047</v>
          </cell>
          <cell r="C779" t="str">
            <v>Đinh Hoài</v>
          </cell>
          <cell r="D779" t="str">
            <v>Nam</v>
          </cell>
          <cell r="E779" t="str">
            <v>Nam</v>
          </cell>
          <cell r="F779" t="str">
            <v>17/06/1999</v>
          </cell>
          <cell r="G779" t="str">
            <v>Hà Nam</v>
          </cell>
        </row>
        <row r="780">
          <cell r="B780" t="str">
            <v>1705QLNA048</v>
          </cell>
          <cell r="C780" t="str">
            <v>Lăng Thúy</v>
          </cell>
          <cell r="D780" t="str">
            <v>Ngọc</v>
          </cell>
          <cell r="E780" t="str">
            <v>Nữ</v>
          </cell>
          <cell r="F780" t="str">
            <v>27/05/1999</v>
          </cell>
          <cell r="G780" t="str">
            <v>Lạng Sơn</v>
          </cell>
        </row>
        <row r="781">
          <cell r="B781" t="str">
            <v>1705QLNA049</v>
          </cell>
          <cell r="C781" t="str">
            <v>Xa Thị</v>
          </cell>
          <cell r="D781" t="str">
            <v>Nhuận</v>
          </cell>
          <cell r="E781" t="str">
            <v>Nữ</v>
          </cell>
          <cell r="F781" t="str">
            <v>02/02/1999</v>
          </cell>
          <cell r="G781" t="str">
            <v>Hòa Bình</v>
          </cell>
        </row>
        <row r="782">
          <cell r="B782" t="str">
            <v>1705QLNA050</v>
          </cell>
          <cell r="C782" t="str">
            <v>Vàng Thị</v>
          </cell>
          <cell r="D782" t="str">
            <v>Niên</v>
          </cell>
          <cell r="E782" t="str">
            <v>Nữ</v>
          </cell>
          <cell r="F782" t="str">
            <v>19/11/1999</v>
          </cell>
          <cell r="G782" t="str">
            <v>Lào Cai</v>
          </cell>
        </row>
        <row r="783">
          <cell r="B783" t="str">
            <v>1705QLNA051</v>
          </cell>
          <cell r="C783" t="str">
            <v>Nông Thị</v>
          </cell>
          <cell r="D783" t="str">
            <v>Nụ</v>
          </cell>
          <cell r="E783" t="str">
            <v>Nữ</v>
          </cell>
          <cell r="F783" t="str">
            <v>08/04/1999</v>
          </cell>
          <cell r="G783" t="str">
            <v>Lạng Sơn</v>
          </cell>
        </row>
        <row r="784">
          <cell r="B784" t="str">
            <v>1705QLNA052</v>
          </cell>
          <cell r="C784" t="str">
            <v>Giàng A</v>
          </cell>
          <cell r="D784" t="str">
            <v>Phong</v>
          </cell>
          <cell r="E784" t="str">
            <v>Nam</v>
          </cell>
          <cell r="F784" t="str">
            <v>08/08/1999</v>
          </cell>
          <cell r="G784" t="str">
            <v>Lai Châu</v>
          </cell>
        </row>
        <row r="785">
          <cell r="B785" t="str">
            <v>1705QLNA053</v>
          </cell>
          <cell r="C785" t="str">
            <v>Nguyễn Doãn</v>
          </cell>
          <cell r="D785" t="str">
            <v>Phúc</v>
          </cell>
          <cell r="E785" t="str">
            <v>Nam</v>
          </cell>
          <cell r="F785" t="str">
            <v>05/06/1999</v>
          </cell>
          <cell r="G785" t="str">
            <v>Đắk Lắk</v>
          </cell>
        </row>
        <row r="786">
          <cell r="B786" t="str">
            <v>1705QLNA054</v>
          </cell>
          <cell r="C786" t="str">
            <v>Đặng Thanh</v>
          </cell>
          <cell r="D786" t="str">
            <v>Phương</v>
          </cell>
          <cell r="E786" t="str">
            <v>Nam</v>
          </cell>
          <cell r="F786" t="str">
            <v>29/12/1999</v>
          </cell>
          <cell r="G786" t="str">
            <v>Thái Nguyên</v>
          </cell>
        </row>
        <row r="787">
          <cell r="B787" t="str">
            <v>1705QLNA055</v>
          </cell>
          <cell r="C787" t="str">
            <v>La Văn</v>
          </cell>
          <cell r="D787" t="str">
            <v>Quốc</v>
          </cell>
          <cell r="E787" t="str">
            <v>Nam</v>
          </cell>
          <cell r="F787" t="str">
            <v>02/12/1999</v>
          </cell>
          <cell r="G787" t="str">
            <v>Sơn La</v>
          </cell>
        </row>
        <row r="788">
          <cell r="B788" t="str">
            <v>1705QLNA056</v>
          </cell>
          <cell r="C788" t="str">
            <v>Đào Thị Lệ</v>
          </cell>
          <cell r="D788" t="str">
            <v>Quyên</v>
          </cell>
          <cell r="E788" t="str">
            <v>Nữ</v>
          </cell>
          <cell r="F788" t="str">
            <v>16/10/1999</v>
          </cell>
          <cell r="G788" t="str">
            <v>Bắc Kạn</v>
          </cell>
        </row>
        <row r="789">
          <cell r="B789" t="str">
            <v>1705QLNA057</v>
          </cell>
          <cell r="C789" t="str">
            <v>Hoàng Anh</v>
          </cell>
          <cell r="D789" t="str">
            <v>Quyết</v>
          </cell>
          <cell r="E789" t="str">
            <v>Nam</v>
          </cell>
          <cell r="F789" t="str">
            <v>28/09/1997</v>
          </cell>
          <cell r="G789" t="str">
            <v>Lạng Sơn</v>
          </cell>
        </row>
        <row r="790">
          <cell r="B790" t="str">
            <v>1705QLNA058</v>
          </cell>
          <cell r="C790" t="str">
            <v>Bùi Thị</v>
          </cell>
          <cell r="D790" t="str">
            <v>Quỳnh</v>
          </cell>
          <cell r="E790" t="str">
            <v>Nữ</v>
          </cell>
          <cell r="F790" t="str">
            <v>05/01/1999</v>
          </cell>
          <cell r="G790" t="str">
            <v>Thái Bình</v>
          </cell>
        </row>
        <row r="791">
          <cell r="B791" t="str">
            <v>1705QLNA059</v>
          </cell>
          <cell r="C791" t="str">
            <v>Lương Thuý</v>
          </cell>
          <cell r="D791" t="str">
            <v>Quỳnh</v>
          </cell>
          <cell r="E791" t="str">
            <v>Nữ</v>
          </cell>
          <cell r="F791" t="str">
            <v>31/07/1999</v>
          </cell>
          <cell r="G791" t="str">
            <v>Hà Nội</v>
          </cell>
        </row>
        <row r="792">
          <cell r="B792" t="str">
            <v>1705QLNA060</v>
          </cell>
          <cell r="C792" t="str">
            <v>Sái Quang</v>
          </cell>
          <cell r="D792" t="str">
            <v>Sáng</v>
          </cell>
          <cell r="E792" t="str">
            <v>Nam</v>
          </cell>
          <cell r="F792" t="str">
            <v>12/07/1999</v>
          </cell>
          <cell r="G792" t="str">
            <v>Phú Thọ</v>
          </cell>
        </row>
        <row r="793">
          <cell r="B793" t="str">
            <v>1705QLNA061</v>
          </cell>
          <cell r="C793" t="str">
            <v>Nguyễn Hồng</v>
          </cell>
          <cell r="D793" t="str">
            <v>Sơn</v>
          </cell>
          <cell r="E793" t="str">
            <v>Nam</v>
          </cell>
          <cell r="F793" t="str">
            <v>09/01/1999</v>
          </cell>
          <cell r="G793" t="str">
            <v>Bắc Giang</v>
          </cell>
        </row>
        <row r="794">
          <cell r="B794" t="str">
            <v>1705QLNA062</v>
          </cell>
          <cell r="C794" t="str">
            <v>Phạm Ngọc</v>
          </cell>
          <cell r="D794" t="str">
            <v>Sơn</v>
          </cell>
          <cell r="E794" t="str">
            <v>Nam</v>
          </cell>
          <cell r="F794" t="str">
            <v>03/04/1999</v>
          </cell>
          <cell r="G794" t="str">
            <v>Thanh Hóa</v>
          </cell>
        </row>
        <row r="795">
          <cell r="B795" t="str">
            <v>1705QLNA063</v>
          </cell>
          <cell r="C795" t="str">
            <v>Trương Xuân</v>
          </cell>
          <cell r="D795" t="str">
            <v>Sơn</v>
          </cell>
          <cell r="E795" t="str">
            <v>Nam</v>
          </cell>
          <cell r="F795" t="str">
            <v>22/06/1999</v>
          </cell>
          <cell r="G795" t="str">
            <v>Nghệ An </v>
          </cell>
        </row>
        <row r="796">
          <cell r="B796" t="str">
            <v>1705QLNA064</v>
          </cell>
          <cell r="C796" t="str">
            <v>Nông Văn</v>
          </cell>
          <cell r="D796" t="str">
            <v>Thanh</v>
          </cell>
          <cell r="E796" t="str">
            <v>Nam</v>
          </cell>
          <cell r="F796" t="str">
            <v>05/08/1998</v>
          </cell>
          <cell r="G796" t="str">
            <v>Lạng Sơn</v>
          </cell>
        </row>
        <row r="797">
          <cell r="B797" t="str">
            <v>1705QLNA065</v>
          </cell>
          <cell r="C797" t="str">
            <v>Ma Văn</v>
          </cell>
          <cell r="D797" t="str">
            <v>Thắng</v>
          </cell>
          <cell r="E797" t="str">
            <v>Nam</v>
          </cell>
          <cell r="F797" t="str">
            <v>21/07/1999</v>
          </cell>
          <cell r="G797" t="str">
            <v>Bắc Kạn</v>
          </cell>
        </row>
        <row r="798">
          <cell r="B798" t="str">
            <v>1705QLNA066</v>
          </cell>
          <cell r="C798" t="str">
            <v>Trần Mỹ </v>
          </cell>
          <cell r="D798" t="str">
            <v>Thắng</v>
          </cell>
          <cell r="E798" t="str">
            <v>Nam</v>
          </cell>
          <cell r="F798" t="str">
            <v>23/02/1999</v>
          </cell>
          <cell r="G798" t="str">
            <v>Hà Nam</v>
          </cell>
        </row>
        <row r="799">
          <cell r="B799" t="str">
            <v>1705QLNA067</v>
          </cell>
          <cell r="C799" t="str">
            <v>Lường Thị</v>
          </cell>
          <cell r="D799" t="str">
            <v>Thích</v>
          </cell>
          <cell r="E799" t="str">
            <v>Nữ</v>
          </cell>
          <cell r="F799" t="str">
            <v>01/02/1999</v>
          </cell>
          <cell r="G799" t="str">
            <v>Sơn La</v>
          </cell>
        </row>
        <row r="800">
          <cell r="B800" t="str">
            <v>1705QLNA068</v>
          </cell>
          <cell r="C800" t="str">
            <v>Hoàng Thanh</v>
          </cell>
          <cell r="D800" t="str">
            <v>Thiên</v>
          </cell>
          <cell r="E800" t="str">
            <v>Nam</v>
          </cell>
          <cell r="F800" t="str">
            <v>30/05/1999</v>
          </cell>
          <cell r="G800" t="str">
            <v>Hòa Bình</v>
          </cell>
        </row>
        <row r="801">
          <cell r="B801" t="str">
            <v>1705QLNA069</v>
          </cell>
          <cell r="C801" t="str">
            <v>Đỗ Gia</v>
          </cell>
          <cell r="D801" t="str">
            <v>Thông</v>
          </cell>
          <cell r="E801" t="str">
            <v>Nam</v>
          </cell>
          <cell r="F801" t="str">
            <v>21/10/1999</v>
          </cell>
          <cell r="G801" t="str">
            <v>Hải Dương</v>
          </cell>
        </row>
        <row r="802">
          <cell r="B802" t="str">
            <v>1705QLNA070</v>
          </cell>
          <cell r="C802" t="str">
            <v>Cháng Thị</v>
          </cell>
          <cell r="D802" t="str">
            <v>Thu </v>
          </cell>
          <cell r="E802" t="str">
            <v>Nữ</v>
          </cell>
          <cell r="F802" t="str">
            <v>27/02/1999</v>
          </cell>
          <cell r="G802" t="str">
            <v>Lai Châu</v>
          </cell>
        </row>
        <row r="803">
          <cell r="B803" t="str">
            <v>1705QLNA071</v>
          </cell>
          <cell r="C803" t="str">
            <v>Đỗ Thị Thanh</v>
          </cell>
          <cell r="D803" t="str">
            <v>Thủy</v>
          </cell>
          <cell r="E803" t="str">
            <v>Nữ</v>
          </cell>
          <cell r="F803" t="str">
            <v>30/10/1999</v>
          </cell>
          <cell r="G803" t="str">
            <v>Phú Thọ</v>
          </cell>
        </row>
        <row r="804">
          <cell r="B804" t="str">
            <v>1705QLNA072</v>
          </cell>
          <cell r="C804" t="str">
            <v>Nguyễn Thị </v>
          </cell>
          <cell r="D804" t="str">
            <v>Thủy</v>
          </cell>
          <cell r="E804" t="str">
            <v>Nữ</v>
          </cell>
          <cell r="F804" t="str">
            <v>08/10/1999</v>
          </cell>
          <cell r="G804" t="str">
            <v>Vĩnh Phúc</v>
          </cell>
        </row>
        <row r="805">
          <cell r="B805" t="str">
            <v>1705QLNA073</v>
          </cell>
          <cell r="C805" t="str">
            <v>Hà Văn</v>
          </cell>
          <cell r="D805" t="str">
            <v>Thuyền</v>
          </cell>
          <cell r="E805" t="str">
            <v>Nam</v>
          </cell>
          <cell r="F805" t="str">
            <v>20/03/1997</v>
          </cell>
          <cell r="G805" t="str">
            <v>Thanh Hóa</v>
          </cell>
        </row>
        <row r="806">
          <cell r="B806" t="str">
            <v>1705QLNA074</v>
          </cell>
          <cell r="C806" t="str">
            <v>Lành Thị Anh</v>
          </cell>
          <cell r="D806" t="str">
            <v>Thư</v>
          </cell>
          <cell r="E806" t="str">
            <v>Nữ</v>
          </cell>
          <cell r="F806" t="str">
            <v>10/11/1999</v>
          </cell>
          <cell r="G806" t="str">
            <v>Lạng Sơn</v>
          </cell>
        </row>
        <row r="807">
          <cell r="B807" t="str">
            <v>1705QLNA075</v>
          </cell>
          <cell r="C807" t="str">
            <v>Hoàng Sầm Sông</v>
          </cell>
          <cell r="D807" t="str">
            <v>Thương</v>
          </cell>
          <cell r="E807" t="str">
            <v>Nữ</v>
          </cell>
          <cell r="F807" t="str">
            <v>12/10/1999</v>
          </cell>
          <cell r="G807" t="str">
            <v>Lạng Sơn</v>
          </cell>
        </row>
        <row r="808">
          <cell r="B808" t="str">
            <v>1705QLNA076</v>
          </cell>
          <cell r="C808" t="str">
            <v>Hồ Thị Hoài</v>
          </cell>
          <cell r="D808" t="str">
            <v>Thương</v>
          </cell>
          <cell r="E808" t="str">
            <v>Nữ</v>
          </cell>
          <cell r="F808" t="str">
            <v>01/03/1999</v>
          </cell>
          <cell r="G808" t="str">
            <v>Nghệ An </v>
          </cell>
        </row>
        <row r="809">
          <cell r="B809" t="str">
            <v>1705QLNA077</v>
          </cell>
          <cell r="C809" t="str">
            <v>Đặng Thị Thủy</v>
          </cell>
          <cell r="D809" t="str">
            <v>Tiên</v>
          </cell>
          <cell r="E809" t="str">
            <v>Nữ</v>
          </cell>
          <cell r="F809" t="str">
            <v>11/04/1999</v>
          </cell>
          <cell r="G809" t="str">
            <v>Thái Nguyên</v>
          </cell>
        </row>
        <row r="810">
          <cell r="B810" t="str">
            <v>1705QLNA078</v>
          </cell>
          <cell r="C810" t="str">
            <v>Phạm Văn </v>
          </cell>
          <cell r="D810" t="str">
            <v>Tiến</v>
          </cell>
          <cell r="E810" t="str">
            <v>Nam</v>
          </cell>
          <cell r="F810" t="str">
            <v>28/03/1997</v>
          </cell>
          <cell r="G810" t="str">
            <v>Thanh Hóa</v>
          </cell>
        </row>
        <row r="811">
          <cell r="B811" t="str">
            <v>THÔI HỌC</v>
          </cell>
          <cell r="C811" t="str">
            <v>Đinh Thị</v>
          </cell>
          <cell r="D811" t="str">
            <v>Tình</v>
          </cell>
          <cell r="E811" t="str">
            <v>Nữ</v>
          </cell>
          <cell r="F811" t="str">
            <v>16/01/1999</v>
          </cell>
          <cell r="G811" t="str">
            <v>Cao Bằng</v>
          </cell>
        </row>
        <row r="812">
          <cell r="B812" t="str">
            <v>1705QLNA080</v>
          </cell>
          <cell r="C812" t="str">
            <v>Hà Sĩ </v>
          </cell>
          <cell r="D812" t="str">
            <v>Trường</v>
          </cell>
          <cell r="E812" t="str">
            <v>Nam</v>
          </cell>
          <cell r="F812" t="str">
            <v>23/02/1999</v>
          </cell>
          <cell r="G812" t="str">
            <v>Bắc Kạn</v>
          </cell>
        </row>
        <row r="813">
          <cell r="B813" t="str">
            <v>1705QLNA081</v>
          </cell>
          <cell r="C813" t="str">
            <v>Hoàng Xuân</v>
          </cell>
          <cell r="D813" t="str">
            <v>Trường</v>
          </cell>
          <cell r="E813" t="str">
            <v>Nam</v>
          </cell>
          <cell r="F813" t="str">
            <v>19/02/1995</v>
          </cell>
          <cell r="G813" t="str">
            <v>Bắc Giang</v>
          </cell>
        </row>
        <row r="814">
          <cell r="B814" t="str">
            <v>1705QLNA082</v>
          </cell>
          <cell r="C814" t="str">
            <v>Nguyễn Minh</v>
          </cell>
          <cell r="D814" t="str">
            <v>Trường</v>
          </cell>
          <cell r="E814" t="str">
            <v>Nam</v>
          </cell>
          <cell r="F814" t="str">
            <v>15/03/1998</v>
          </cell>
          <cell r="G814" t="str">
            <v>Nghệ An </v>
          </cell>
        </row>
        <row r="815">
          <cell r="B815" t="str">
            <v>1705QLNA083</v>
          </cell>
          <cell r="C815" t="str">
            <v>Nguyễn Đình</v>
          </cell>
          <cell r="D815" t="str">
            <v>Tuấn</v>
          </cell>
          <cell r="E815" t="str">
            <v>Nam</v>
          </cell>
          <cell r="F815" t="str">
            <v>04/10/1998</v>
          </cell>
          <cell r="G815" t="str">
            <v>Ninh Bình </v>
          </cell>
        </row>
        <row r="816">
          <cell r="B816" t="str">
            <v>1705QLNA084</v>
          </cell>
          <cell r="C816" t="str">
            <v>Vũ Văn</v>
          </cell>
          <cell r="D816" t="str">
            <v>Tùng</v>
          </cell>
          <cell r="E816" t="str">
            <v>Nam</v>
          </cell>
          <cell r="F816" t="str">
            <v>14/09/1998</v>
          </cell>
          <cell r="G816" t="str">
            <v>Hải Phòng</v>
          </cell>
        </row>
        <row r="817">
          <cell r="B817" t="str">
            <v>1705QLNA085</v>
          </cell>
          <cell r="C817" t="str">
            <v>Bùi Thị Thu </v>
          </cell>
          <cell r="D817" t="str">
            <v>Uyên</v>
          </cell>
          <cell r="E817" t="str">
            <v>Nữ</v>
          </cell>
          <cell r="F817" t="str">
            <v>13/05/1999</v>
          </cell>
          <cell r="G817" t="str">
            <v>Sơn La</v>
          </cell>
        </row>
        <row r="818">
          <cell r="B818" t="str">
            <v>1705QLNA086</v>
          </cell>
          <cell r="C818" t="str">
            <v>Đoàn Thị Ái</v>
          </cell>
          <cell r="D818" t="str">
            <v>Vân</v>
          </cell>
          <cell r="E818" t="str">
            <v>Nữ</v>
          </cell>
          <cell r="F818" t="str">
            <v>05/01/1999</v>
          </cell>
          <cell r="G818" t="str">
            <v>Lạng Sơn</v>
          </cell>
        </row>
        <row r="819">
          <cell r="B819" t="str">
            <v>1705QLNA087</v>
          </cell>
          <cell r="C819" t="str">
            <v>Hoàng Quốc</v>
          </cell>
          <cell r="D819" t="str">
            <v>Việt</v>
          </cell>
          <cell r="E819" t="str">
            <v>Nam</v>
          </cell>
          <cell r="F819" t="str">
            <v>30/06/1999</v>
          </cell>
          <cell r="G819" t="str">
            <v>Bắc Kạn</v>
          </cell>
        </row>
        <row r="820">
          <cell r="B820" t="str">
            <v>1705QLNA088</v>
          </cell>
          <cell r="C820" t="str">
            <v>Lù Thị</v>
          </cell>
          <cell r="D820" t="str">
            <v>Xoa</v>
          </cell>
          <cell r="E820" t="str">
            <v>Nữ</v>
          </cell>
          <cell r="F820" t="str">
            <v>17/10/1999</v>
          </cell>
          <cell r="G820" t="str">
            <v>Hà Giang</v>
          </cell>
        </row>
        <row r="821">
          <cell r="B821" t="str">
            <v>1705QLNA089</v>
          </cell>
          <cell r="C821" t="str">
            <v>Phạm Đinh Hoàng</v>
          </cell>
          <cell r="D821" t="str">
            <v>Yến</v>
          </cell>
          <cell r="E821" t="str">
            <v>Nữ</v>
          </cell>
          <cell r="F821" t="str">
            <v>05/09/1999</v>
          </cell>
          <cell r="G821" t="str">
            <v>Nghệ An </v>
          </cell>
        </row>
        <row r="822">
          <cell r="B822" t="str">
            <v>1705QLVA001</v>
          </cell>
          <cell r="C822" t="str">
            <v>Cao Tuấn</v>
          </cell>
          <cell r="D822" t="str">
            <v>Anh</v>
          </cell>
          <cell r="E822" t="str">
            <v>Nam</v>
          </cell>
          <cell r="F822" t="str">
            <v>30/12/1999</v>
          </cell>
          <cell r="G822" t="str">
            <v>Phú Thọ</v>
          </cell>
        </row>
        <row r="823">
          <cell r="B823" t="str">
            <v>1705QLVA002</v>
          </cell>
          <cell r="C823" t="str">
            <v>Hà Lê Đức</v>
          </cell>
          <cell r="D823" t="str">
            <v>Anh</v>
          </cell>
          <cell r="E823" t="str">
            <v>Nam</v>
          </cell>
          <cell r="F823" t="str">
            <v>06/09/1999</v>
          </cell>
          <cell r="G823" t="str">
            <v>Thanh Hóa</v>
          </cell>
        </row>
        <row r="824">
          <cell r="B824" t="str">
            <v>1705QLVA003</v>
          </cell>
          <cell r="C824" t="str">
            <v>Lại Vân</v>
          </cell>
          <cell r="D824" t="str">
            <v>Anh</v>
          </cell>
          <cell r="E824" t="str">
            <v>Nữ</v>
          </cell>
          <cell r="F824" t="str">
            <v>24/11/1999</v>
          </cell>
          <cell r="G824" t="str">
            <v>Thanh Hóa</v>
          </cell>
        </row>
        <row r="825">
          <cell r="B825" t="str">
            <v>1705QLVA004</v>
          </cell>
          <cell r="C825" t="str">
            <v>Lê Tuấn</v>
          </cell>
          <cell r="D825" t="str">
            <v>Anh</v>
          </cell>
          <cell r="E825" t="str">
            <v>Nam</v>
          </cell>
          <cell r="F825" t="str">
            <v>16/12/1998</v>
          </cell>
          <cell r="G825" t="str">
            <v>Hòa Bình</v>
          </cell>
        </row>
        <row r="826">
          <cell r="B826" t="str">
            <v>1705QLVA005</v>
          </cell>
          <cell r="C826" t="str">
            <v>Nguyễn Quỳnh</v>
          </cell>
          <cell r="D826" t="str">
            <v>Anh</v>
          </cell>
          <cell r="E826" t="str">
            <v>Nữ</v>
          </cell>
          <cell r="F826" t="str">
            <v>26/08/1999</v>
          </cell>
          <cell r="G826" t="str">
            <v>Hà Nội</v>
          </cell>
        </row>
        <row r="827">
          <cell r="B827" t="str">
            <v>1705QLVA006</v>
          </cell>
          <cell r="C827" t="str">
            <v>Nguyễn Thị Mai</v>
          </cell>
          <cell r="D827" t="str">
            <v>Anh</v>
          </cell>
          <cell r="E827" t="str">
            <v>Nữ</v>
          </cell>
          <cell r="F827" t="str">
            <v>21/03/1999</v>
          </cell>
          <cell r="G827" t="str">
            <v>Hà Tây</v>
          </cell>
        </row>
        <row r="828">
          <cell r="B828" t="str">
            <v>1705QLVA007</v>
          </cell>
          <cell r="C828" t="str">
            <v>Lại Quốc</v>
          </cell>
          <cell r="D828" t="str">
            <v>Bảo</v>
          </cell>
          <cell r="E828" t="str">
            <v>Nam</v>
          </cell>
          <cell r="F828" t="str">
            <v>15/11/1999</v>
          </cell>
          <cell r="G828" t="str">
            <v>Nam Định</v>
          </cell>
        </row>
        <row r="829">
          <cell r="B829" t="str">
            <v>1705QLVA008</v>
          </cell>
          <cell r="C829" t="str">
            <v>Bế Thị Lệ</v>
          </cell>
          <cell r="D829" t="str">
            <v>Chi</v>
          </cell>
          <cell r="E829" t="str">
            <v>Nữ</v>
          </cell>
          <cell r="F829" t="str">
            <v>21/08/1999</v>
          </cell>
          <cell r="G829" t="str">
            <v>Cao Bằng</v>
          </cell>
        </row>
        <row r="830">
          <cell r="B830" t="str">
            <v>1705QLVA009</v>
          </cell>
          <cell r="C830" t="str">
            <v>Nguyễn Thị Hương</v>
          </cell>
          <cell r="D830" t="str">
            <v>Diệu</v>
          </cell>
          <cell r="E830" t="str">
            <v>Nữ</v>
          </cell>
          <cell r="F830" t="str">
            <v>29/08/1999</v>
          </cell>
          <cell r="G830" t="str">
            <v>Phú Thọ</v>
          </cell>
        </row>
        <row r="831">
          <cell r="B831" t="str">
            <v>1705QLVA010</v>
          </cell>
          <cell r="C831" t="str">
            <v>Phạm Tuấn</v>
          </cell>
          <cell r="D831" t="str">
            <v>Dũng</v>
          </cell>
          <cell r="E831" t="str">
            <v>Nam</v>
          </cell>
          <cell r="F831" t="str">
            <v>08/09/1999</v>
          </cell>
          <cell r="G831" t="str">
            <v>Quảng Ninh</v>
          </cell>
        </row>
        <row r="832">
          <cell r="B832" t="str">
            <v>1705QLVA011</v>
          </cell>
          <cell r="C832" t="str">
            <v>Phạm Thị</v>
          </cell>
          <cell r="D832" t="str">
            <v>Duyên</v>
          </cell>
          <cell r="E832" t="str">
            <v>Nữ</v>
          </cell>
          <cell r="F832" t="str">
            <v>13/11/1999</v>
          </cell>
          <cell r="G832" t="str">
            <v>Thái Bình</v>
          </cell>
        </row>
        <row r="833">
          <cell r="B833" t="str">
            <v>1705QLVA012</v>
          </cell>
          <cell r="C833" t="str">
            <v>Hoàng Diệp</v>
          </cell>
          <cell r="D833" t="str">
            <v>Dương</v>
          </cell>
          <cell r="E833" t="str">
            <v>Nữ</v>
          </cell>
          <cell r="F833" t="str">
            <v>14/08/1999</v>
          </cell>
          <cell r="G833" t="str">
            <v>Hà Giang</v>
          </cell>
        </row>
        <row r="834">
          <cell r="B834" t="str">
            <v>1705QLVA013</v>
          </cell>
          <cell r="C834" t="str">
            <v>Phạm Tiến</v>
          </cell>
          <cell r="D834" t="str">
            <v>Đạt</v>
          </cell>
          <cell r="E834" t="str">
            <v>Nam</v>
          </cell>
          <cell r="F834" t="str">
            <v>05/11/1999</v>
          </cell>
          <cell r="G834" t="str">
            <v>Hải Phòng</v>
          </cell>
        </row>
        <row r="835">
          <cell r="B835" t="str">
            <v>1705QLVA014</v>
          </cell>
          <cell r="C835" t="str">
            <v>Bùi Hải</v>
          </cell>
          <cell r="D835" t="str">
            <v>Đăng</v>
          </cell>
          <cell r="E835" t="str">
            <v>Nam</v>
          </cell>
          <cell r="F835" t="str">
            <v>23/12/1999</v>
          </cell>
          <cell r="G835" t="str">
            <v>Hà Tây</v>
          </cell>
        </row>
        <row r="836">
          <cell r="B836" t="str">
            <v>1705QLVA015</v>
          </cell>
          <cell r="C836" t="str">
            <v>Phùng Minh</v>
          </cell>
          <cell r="D836" t="str">
            <v>Giang</v>
          </cell>
          <cell r="E836" t="str">
            <v>Nữ</v>
          </cell>
          <cell r="F836" t="str">
            <v>07/06/1999</v>
          </cell>
          <cell r="G836" t="str">
            <v>Hà Nội</v>
          </cell>
        </row>
        <row r="837">
          <cell r="B837" t="str">
            <v>1705QLVA016</v>
          </cell>
          <cell r="C837" t="str">
            <v>Hoàng Thị Kim</v>
          </cell>
          <cell r="D837" t="str">
            <v>Hà</v>
          </cell>
          <cell r="E837" t="str">
            <v>Nữ</v>
          </cell>
          <cell r="F837" t="str">
            <v>26/03/1999</v>
          </cell>
          <cell r="G837" t="str">
            <v>Lạng Sơn</v>
          </cell>
        </row>
        <row r="838">
          <cell r="B838" t="str">
            <v>1705QLVA017</v>
          </cell>
          <cell r="C838" t="str">
            <v>Nguyễn Thị Thu</v>
          </cell>
          <cell r="D838" t="str">
            <v>Hà</v>
          </cell>
          <cell r="E838" t="str">
            <v>Nữ</v>
          </cell>
          <cell r="F838" t="str">
            <v>21/07/1999</v>
          </cell>
          <cell r="G838" t="str">
            <v>Phú Thọ</v>
          </cell>
        </row>
        <row r="839">
          <cell r="B839" t="str">
            <v>1705QLVA018</v>
          </cell>
          <cell r="C839" t="str">
            <v>Nguyễn Vũ Hồng</v>
          </cell>
          <cell r="D839" t="str">
            <v>Hạnh</v>
          </cell>
          <cell r="E839" t="str">
            <v>Nữ</v>
          </cell>
          <cell r="F839" t="str">
            <v>26/10/1999</v>
          </cell>
          <cell r="G839" t="str">
            <v>Hà Nam</v>
          </cell>
        </row>
        <row r="840">
          <cell r="B840" t="str">
            <v>1705QLVA019</v>
          </cell>
          <cell r="C840" t="str">
            <v>Nguyễn Thị Thu</v>
          </cell>
          <cell r="D840" t="str">
            <v>Hằng</v>
          </cell>
          <cell r="E840" t="str">
            <v>Nữ</v>
          </cell>
          <cell r="F840" t="str">
            <v>09/12/1999</v>
          </cell>
          <cell r="G840" t="str">
            <v>Hà Tây</v>
          </cell>
        </row>
        <row r="841">
          <cell r="B841" t="str">
            <v>1705QLVA020</v>
          </cell>
          <cell r="C841" t="str">
            <v>Sầm Thị</v>
          </cell>
          <cell r="D841" t="str">
            <v>Hằng</v>
          </cell>
          <cell r="E841" t="str">
            <v>Nữ</v>
          </cell>
          <cell r="F841" t="str">
            <v>09/09/1999</v>
          </cell>
          <cell r="G841" t="str">
            <v>Cao Bằng</v>
          </cell>
        </row>
        <row r="842">
          <cell r="B842" t="str">
            <v>1705QLVA021</v>
          </cell>
          <cell r="C842" t="str">
            <v>Trần Minh</v>
          </cell>
          <cell r="D842" t="str">
            <v>Hiền</v>
          </cell>
          <cell r="E842" t="str">
            <v>Nữ</v>
          </cell>
          <cell r="F842" t="str">
            <v>29/10/1998</v>
          </cell>
          <cell r="G842" t="str">
            <v>Hà Nội</v>
          </cell>
        </row>
        <row r="843">
          <cell r="B843" t="str">
            <v>1705QLVA022</v>
          </cell>
          <cell r="C843" t="str">
            <v>Trịnh Trung</v>
          </cell>
          <cell r="D843" t="str">
            <v>Hiếu</v>
          </cell>
          <cell r="E843" t="str">
            <v>Nam</v>
          </cell>
          <cell r="F843" t="str">
            <v>05/08/1998</v>
          </cell>
          <cell r="G843" t="str">
            <v>Thanh Hóa</v>
          </cell>
        </row>
        <row r="844">
          <cell r="B844" t="str">
            <v>1705QLVA023</v>
          </cell>
          <cell r="C844" t="str">
            <v>Vũ Minh</v>
          </cell>
          <cell r="D844" t="str">
            <v>Hiếu</v>
          </cell>
          <cell r="E844" t="str">
            <v>Nam</v>
          </cell>
          <cell r="F844" t="str">
            <v>29/09/1999</v>
          </cell>
          <cell r="G844" t="str">
            <v>Nam Định</v>
          </cell>
        </row>
        <row r="845">
          <cell r="B845" t="str">
            <v>1705QLVA024</v>
          </cell>
          <cell r="C845" t="str">
            <v>Lương Quốc Huy</v>
          </cell>
          <cell r="D845" t="str">
            <v>Hoàng</v>
          </cell>
          <cell r="E845" t="str">
            <v>Nam</v>
          </cell>
          <cell r="F845" t="str">
            <v>02/04/1999</v>
          </cell>
          <cell r="G845" t="str">
            <v>Hà Giang</v>
          </cell>
        </row>
        <row r="846">
          <cell r="B846" t="str">
            <v>1705QLVA025</v>
          </cell>
          <cell r="C846" t="str">
            <v>Chu Thị</v>
          </cell>
          <cell r="D846" t="str">
            <v>Huệ</v>
          </cell>
          <cell r="E846" t="str">
            <v>Nữ</v>
          </cell>
          <cell r="F846" t="str">
            <v>09/11/1999</v>
          </cell>
          <cell r="G846" t="str">
            <v>Thái Nguyên</v>
          </cell>
        </row>
        <row r="847">
          <cell r="B847" t="str">
            <v>1705QLVA026</v>
          </cell>
          <cell r="C847" t="str">
            <v>Nguyễn Thu</v>
          </cell>
          <cell r="D847" t="str">
            <v>Huệ</v>
          </cell>
          <cell r="E847" t="str">
            <v>Nữ</v>
          </cell>
          <cell r="F847" t="str">
            <v>16/10/1999</v>
          </cell>
          <cell r="G847" t="str">
            <v>Hà Giang</v>
          </cell>
        </row>
        <row r="848">
          <cell r="B848" t="str">
            <v>1705QLVA027</v>
          </cell>
          <cell r="C848" t="str">
            <v>Dương Minh</v>
          </cell>
          <cell r="D848" t="str">
            <v>Huy</v>
          </cell>
          <cell r="E848" t="str">
            <v>Nam</v>
          </cell>
          <cell r="F848" t="str">
            <v>18/10/1999</v>
          </cell>
          <cell r="G848" t="str">
            <v>Bắc Ninh</v>
          </cell>
        </row>
        <row r="849">
          <cell r="B849" t="str">
            <v>1705QLVA028</v>
          </cell>
          <cell r="C849" t="str">
            <v>Chu Thanh</v>
          </cell>
          <cell r="D849" t="str">
            <v>Hương</v>
          </cell>
          <cell r="E849" t="str">
            <v>Nữ</v>
          </cell>
          <cell r="F849" t="str">
            <v>24/01/1999</v>
          </cell>
          <cell r="G849" t="str">
            <v>Hưng Yên</v>
          </cell>
        </row>
        <row r="850">
          <cell r="B850" t="str">
            <v>1705QLVA029</v>
          </cell>
          <cell r="C850" t="str">
            <v>Bùi Đức</v>
          </cell>
          <cell r="D850" t="str">
            <v>Khánh</v>
          </cell>
          <cell r="E850" t="str">
            <v>Nam</v>
          </cell>
          <cell r="F850" t="str">
            <v>14/09/1999</v>
          </cell>
          <cell r="G850" t="str">
            <v>Quảng Ninh</v>
          </cell>
        </row>
        <row r="851">
          <cell r="B851" t="str">
            <v>1705QLVA030</v>
          </cell>
          <cell r="C851" t="str">
            <v>Triệu Văn</v>
          </cell>
          <cell r="D851" t="str">
            <v>Khuya</v>
          </cell>
          <cell r="E851" t="str">
            <v>Nam</v>
          </cell>
          <cell r="F851" t="str">
            <v>19/04/1999</v>
          </cell>
          <cell r="G851" t="str">
            <v>Yên Bái</v>
          </cell>
        </row>
        <row r="852">
          <cell r="B852" t="str">
            <v>1705QLVA031</v>
          </cell>
          <cell r="C852" t="str">
            <v>Nguyễn Văn</v>
          </cell>
          <cell r="D852" t="str">
            <v>Kiên</v>
          </cell>
          <cell r="E852" t="str">
            <v>Nam</v>
          </cell>
          <cell r="F852" t="str">
            <v>22/11/1999</v>
          </cell>
          <cell r="G852" t="str">
            <v>Vĩnh Phúc</v>
          </cell>
        </row>
        <row r="853">
          <cell r="B853" t="str">
            <v>1705QLVA032</v>
          </cell>
          <cell r="C853" t="str">
            <v>Bùi Thị Hải</v>
          </cell>
          <cell r="D853" t="str">
            <v>Linh</v>
          </cell>
          <cell r="E853" t="str">
            <v>Nữ</v>
          </cell>
          <cell r="F853" t="str">
            <v>17/06/1999</v>
          </cell>
          <cell r="G853" t="str">
            <v>Ninh Bình</v>
          </cell>
        </row>
        <row r="854">
          <cell r="B854" t="str">
            <v>1705QLVA033</v>
          </cell>
          <cell r="C854" t="str">
            <v>Hoàng Bảo</v>
          </cell>
          <cell r="D854" t="str">
            <v>Linh</v>
          </cell>
          <cell r="E854" t="str">
            <v>Nữ</v>
          </cell>
          <cell r="F854" t="str">
            <v>16/04/1999</v>
          </cell>
          <cell r="G854" t="str">
            <v>Phú Thọ</v>
          </cell>
        </row>
        <row r="855">
          <cell r="B855" t="str">
            <v>1705QLVA034</v>
          </cell>
          <cell r="C855" t="str">
            <v>Bùi Hải</v>
          </cell>
          <cell r="D855" t="str">
            <v>Linh</v>
          </cell>
          <cell r="E855" t="str">
            <v>Nữ</v>
          </cell>
          <cell r="F855" t="str">
            <v>28/10/1999</v>
          </cell>
          <cell r="G855" t="str">
            <v>Phú Thọ</v>
          </cell>
        </row>
        <row r="856">
          <cell r="B856" t="str">
            <v>1705QLVA035</v>
          </cell>
          <cell r="C856" t="str">
            <v>Phạm Nguyễn Nhật</v>
          </cell>
          <cell r="D856" t="str">
            <v>Linh</v>
          </cell>
          <cell r="E856" t="str">
            <v>Nam</v>
          </cell>
          <cell r="F856" t="str">
            <v>30/07/1999</v>
          </cell>
          <cell r="G856" t="str">
            <v>Hà Nội</v>
          </cell>
        </row>
        <row r="857">
          <cell r="B857" t="str">
            <v>1705QLVA036</v>
          </cell>
          <cell r="C857" t="str">
            <v>Trần Thuý</v>
          </cell>
          <cell r="D857" t="str">
            <v>Loan</v>
          </cell>
          <cell r="E857" t="str">
            <v>Nữ</v>
          </cell>
          <cell r="F857" t="str">
            <v>13/02/1999</v>
          </cell>
          <cell r="G857" t="str">
            <v>Quảng Ninh</v>
          </cell>
        </row>
        <row r="858">
          <cell r="B858" t="str">
            <v>1705QLVA037</v>
          </cell>
          <cell r="C858" t="str">
            <v>Hồ Thị Cẩm</v>
          </cell>
          <cell r="D858" t="str">
            <v>Ly</v>
          </cell>
          <cell r="E858" t="str">
            <v>Nữ</v>
          </cell>
          <cell r="F858" t="str">
            <v>28/08/1999</v>
          </cell>
          <cell r="G858" t="str">
            <v>Nghệ An</v>
          </cell>
        </row>
        <row r="859">
          <cell r="B859" t="str">
            <v>1705QLVA038</v>
          </cell>
          <cell r="C859" t="str">
            <v>Vũ Thị Hồng</v>
          </cell>
          <cell r="D859" t="str">
            <v>Mai</v>
          </cell>
          <cell r="E859" t="str">
            <v>Nữ</v>
          </cell>
          <cell r="F859" t="str">
            <v>08/01/1999</v>
          </cell>
          <cell r="G859" t="str">
            <v>Hà Nội</v>
          </cell>
        </row>
        <row r="860">
          <cell r="B860" t="str">
            <v>1705QLVA039</v>
          </cell>
          <cell r="C860" t="str">
            <v>Phạm Văn Minh</v>
          </cell>
          <cell r="D860" t="str">
            <v>Mạnh</v>
          </cell>
          <cell r="E860" t="str">
            <v>Nam</v>
          </cell>
          <cell r="F860" t="str">
            <v>23/10/1999</v>
          </cell>
          <cell r="G860" t="str">
            <v>Hà Nội</v>
          </cell>
        </row>
        <row r="861">
          <cell r="B861" t="str">
            <v>1705QLVA040</v>
          </cell>
          <cell r="C861" t="str">
            <v>Nguyễn Thái</v>
          </cell>
          <cell r="D861" t="str">
            <v>Minh</v>
          </cell>
          <cell r="E861" t="str">
            <v>Nam</v>
          </cell>
          <cell r="F861" t="str">
            <v>26/10/1999</v>
          </cell>
          <cell r="G861" t="str">
            <v>Hà Nội</v>
          </cell>
        </row>
        <row r="862">
          <cell r="B862" t="str">
            <v>1705QLVA041</v>
          </cell>
          <cell r="C862" t="str">
            <v>Đỗ Ngọc</v>
          </cell>
          <cell r="D862" t="str">
            <v>Minh</v>
          </cell>
          <cell r="E862" t="str">
            <v>Nam</v>
          </cell>
          <cell r="F862" t="str">
            <v>07/10/1999</v>
          </cell>
          <cell r="G862" t="str">
            <v>Quảng Ninh</v>
          </cell>
        </row>
        <row r="863">
          <cell r="B863" t="str">
            <v>1705QLVA042</v>
          </cell>
          <cell r="C863" t="str">
            <v>Bùi Hoài</v>
          </cell>
          <cell r="D863" t="str">
            <v>Nam</v>
          </cell>
          <cell r="E863" t="str">
            <v>Nam</v>
          </cell>
          <cell r="F863" t="str">
            <v>10/02/1998</v>
          </cell>
          <cell r="G863" t="str">
            <v>Hòa Bình</v>
          </cell>
        </row>
        <row r="864">
          <cell r="B864" t="str">
            <v>1705QLVA043</v>
          </cell>
          <cell r="C864" t="str">
            <v>Lê Thị Hằng</v>
          </cell>
          <cell r="D864" t="str">
            <v>Nga</v>
          </cell>
          <cell r="E864" t="str">
            <v>Nữ</v>
          </cell>
          <cell r="F864" t="str">
            <v>30/04/1999</v>
          </cell>
          <cell r="G864" t="str">
            <v>Hà Tĩnh</v>
          </cell>
        </row>
        <row r="865">
          <cell r="B865" t="str">
            <v>1705QLVA044</v>
          </cell>
          <cell r="C865" t="str">
            <v>Nguyễn Thị</v>
          </cell>
          <cell r="D865" t="str">
            <v>Ngát</v>
          </cell>
          <cell r="E865" t="str">
            <v>Nữ</v>
          </cell>
          <cell r="F865" t="str">
            <v>20/10/1999</v>
          </cell>
          <cell r="G865" t="str">
            <v>Hà Giang</v>
          </cell>
        </row>
        <row r="866">
          <cell r="B866" t="str">
            <v>1705QLVA045</v>
          </cell>
          <cell r="C866" t="str">
            <v>Hà Thị Hồng</v>
          </cell>
          <cell r="D866" t="str">
            <v>Ngân</v>
          </cell>
          <cell r="E866" t="str">
            <v>Nữ</v>
          </cell>
          <cell r="F866" t="str">
            <v>12/05/1999</v>
          </cell>
          <cell r="G866" t="str">
            <v>Hòa Bình</v>
          </cell>
        </row>
        <row r="867">
          <cell r="B867" t="str">
            <v>1705QLVA046</v>
          </cell>
          <cell r="C867" t="str">
            <v>Vũ Phương</v>
          </cell>
          <cell r="D867" t="str">
            <v>Ngân</v>
          </cell>
          <cell r="E867" t="str">
            <v>Nữ</v>
          </cell>
          <cell r="F867" t="str">
            <v>02/01/1999</v>
          </cell>
          <cell r="G867" t="str">
            <v>Hà Nội</v>
          </cell>
        </row>
        <row r="868">
          <cell r="B868" t="str">
            <v>1705QLVA047</v>
          </cell>
          <cell r="C868" t="str">
            <v>Hoàng Thị Hồng</v>
          </cell>
          <cell r="D868" t="str">
            <v>Ngọc</v>
          </cell>
          <cell r="E868" t="str">
            <v>Nữ</v>
          </cell>
          <cell r="F868" t="str">
            <v>10/10/1999</v>
          </cell>
          <cell r="G868" t="str">
            <v>Quảng Trị</v>
          </cell>
        </row>
        <row r="869">
          <cell r="B869" t="str">
            <v>1705QLVA048</v>
          </cell>
          <cell r="C869" t="str">
            <v>Phí Hạnh</v>
          </cell>
          <cell r="D869" t="str">
            <v>Nhi</v>
          </cell>
          <cell r="E869" t="str">
            <v>Nữ</v>
          </cell>
          <cell r="F869" t="str">
            <v>26/12/1999</v>
          </cell>
          <cell r="G869" t="str">
            <v>Hà Tây</v>
          </cell>
        </row>
        <row r="870">
          <cell r="B870" t="str">
            <v>1705QLVA049</v>
          </cell>
          <cell r="C870" t="str">
            <v>Hoàng Hồng</v>
          </cell>
          <cell r="D870" t="str">
            <v>Nhung</v>
          </cell>
          <cell r="E870" t="str">
            <v>Nữ</v>
          </cell>
          <cell r="F870" t="str">
            <v>21/05/1999</v>
          </cell>
          <cell r="G870" t="str">
            <v>Tuyên Quang</v>
          </cell>
        </row>
        <row r="871">
          <cell r="B871" t="str">
            <v>1705QLVA050</v>
          </cell>
          <cell r="C871" t="str">
            <v>Nguyễn Trọng</v>
          </cell>
          <cell r="D871" t="str">
            <v>Phong</v>
          </cell>
          <cell r="E871" t="str">
            <v>Nam</v>
          </cell>
          <cell r="F871" t="str">
            <v>26/10/1999</v>
          </cell>
          <cell r="G871" t="str">
            <v>Hà Tây</v>
          </cell>
        </row>
        <row r="872">
          <cell r="B872" t="str">
            <v>1705QLVA051</v>
          </cell>
          <cell r="C872" t="str">
            <v>Trương Quý</v>
          </cell>
          <cell r="D872" t="str">
            <v>Phúc</v>
          </cell>
          <cell r="E872" t="str">
            <v>Nam</v>
          </cell>
          <cell r="F872" t="str">
            <v>29/10/1999</v>
          </cell>
          <cell r="G872" t="str">
            <v>Hà Nội</v>
          </cell>
        </row>
        <row r="873">
          <cell r="B873" t="str">
            <v>1705QLVA052</v>
          </cell>
          <cell r="C873" t="str">
            <v>Bùi Bích</v>
          </cell>
          <cell r="D873" t="str">
            <v>Phương</v>
          </cell>
          <cell r="E873" t="str">
            <v>Nữ</v>
          </cell>
          <cell r="F873" t="str">
            <v>13/06/1999</v>
          </cell>
          <cell r="G873" t="str">
            <v>Hà Tây</v>
          </cell>
        </row>
        <row r="874">
          <cell r="B874" t="str">
            <v>1705QLVA053</v>
          </cell>
          <cell r="C874" t="str">
            <v>Nguyễn Thu</v>
          </cell>
          <cell r="D874" t="str">
            <v>Phương</v>
          </cell>
          <cell r="E874" t="str">
            <v>Nữ</v>
          </cell>
          <cell r="F874" t="str">
            <v>06/03/1999</v>
          </cell>
          <cell r="G874" t="str">
            <v>Hải Phòng</v>
          </cell>
        </row>
        <row r="875">
          <cell r="B875" t="str">
            <v>1705QLVA054</v>
          </cell>
          <cell r="C875" t="str">
            <v>Nguyễn Thuý</v>
          </cell>
          <cell r="D875" t="str">
            <v>Quỳnh</v>
          </cell>
          <cell r="E875" t="str">
            <v>Nữ</v>
          </cell>
          <cell r="F875" t="str">
            <v>28/11/1999</v>
          </cell>
          <cell r="G875" t="str">
            <v>Hải Phong</v>
          </cell>
        </row>
        <row r="876">
          <cell r="B876" t="str">
            <v>1705QLVA055</v>
          </cell>
          <cell r="C876" t="str">
            <v>Nguyễn Khánh</v>
          </cell>
          <cell r="D876" t="str">
            <v>Tâm</v>
          </cell>
          <cell r="E876" t="str">
            <v>Nữ</v>
          </cell>
          <cell r="F876" t="str">
            <v>02/08/1999</v>
          </cell>
          <cell r="G876" t="str">
            <v>Sơn La</v>
          </cell>
        </row>
        <row r="877">
          <cell r="B877" t="str">
            <v>1705QLVA056</v>
          </cell>
          <cell r="C877" t="str">
            <v>Nguyễn Thị Băng</v>
          </cell>
          <cell r="D877" t="str">
            <v>Tâm</v>
          </cell>
          <cell r="E877" t="str">
            <v>Nữ</v>
          </cell>
          <cell r="F877" t="str">
            <v>04/11/1999</v>
          </cell>
          <cell r="G877" t="str">
            <v>Hà Tây</v>
          </cell>
        </row>
        <row r="878">
          <cell r="B878" t="str">
            <v>1705QLVA057</v>
          </cell>
          <cell r="C878" t="str">
            <v>Đoàn Nhật</v>
          </cell>
          <cell r="D878" t="str">
            <v>Thành</v>
          </cell>
          <cell r="E878" t="str">
            <v>Nam</v>
          </cell>
          <cell r="F878" t="str">
            <v>24/08/1999</v>
          </cell>
          <cell r="G878" t="str">
            <v>Sơn La</v>
          </cell>
        </row>
        <row r="879">
          <cell r="B879" t="str">
            <v>1705QLVA058</v>
          </cell>
          <cell r="C879" t="str">
            <v>Nguyễn Thu</v>
          </cell>
          <cell r="D879" t="str">
            <v>Thảo</v>
          </cell>
          <cell r="E879" t="str">
            <v>Nữ</v>
          </cell>
          <cell r="F879" t="str">
            <v>20/11/1999</v>
          </cell>
          <cell r="G879" t="str">
            <v>Hà Nội</v>
          </cell>
        </row>
        <row r="880">
          <cell r="B880" t="str">
            <v>1705QLVA059</v>
          </cell>
          <cell r="C880" t="str">
            <v>Vi Thị</v>
          </cell>
          <cell r="D880" t="str">
            <v>Thoa</v>
          </cell>
          <cell r="E880" t="str">
            <v>Nữ</v>
          </cell>
          <cell r="F880" t="str">
            <v>06/04/1999</v>
          </cell>
          <cell r="G880" t="str">
            <v>Lạng Sơn</v>
          </cell>
        </row>
        <row r="881">
          <cell r="B881" t="str">
            <v>1705QLVA060</v>
          </cell>
          <cell r="C881" t="str">
            <v>Đặng Lê Hoài</v>
          </cell>
          <cell r="D881" t="str">
            <v>Thu</v>
          </cell>
          <cell r="E881" t="str">
            <v>Nữ</v>
          </cell>
          <cell r="F881" t="str">
            <v>29/07/1999</v>
          </cell>
          <cell r="G881" t="str">
            <v>Hà Nội</v>
          </cell>
        </row>
        <row r="882">
          <cell r="B882" t="str">
            <v>1705QLVA061</v>
          </cell>
          <cell r="C882" t="str">
            <v>Phạm Phương</v>
          </cell>
          <cell r="D882" t="str">
            <v>Thùy</v>
          </cell>
          <cell r="E882" t="str">
            <v>Nữ</v>
          </cell>
          <cell r="F882" t="str">
            <v>04/01/1999</v>
          </cell>
          <cell r="G882" t="str">
            <v>Lạng Sơn</v>
          </cell>
        </row>
        <row r="883">
          <cell r="B883" t="str">
            <v>1705QLVA062</v>
          </cell>
          <cell r="C883" t="str">
            <v>Phạm Thị Bảo</v>
          </cell>
          <cell r="D883" t="str">
            <v>Thúy</v>
          </cell>
          <cell r="E883" t="str">
            <v>Nữ</v>
          </cell>
          <cell r="F883" t="str">
            <v>08/11/1999</v>
          </cell>
          <cell r="G883" t="str">
            <v>Tuyên Quang</v>
          </cell>
        </row>
        <row r="884">
          <cell r="B884" t="str">
            <v>1705QLVA063</v>
          </cell>
          <cell r="C884" t="str">
            <v>Đoàn Thị Huyền</v>
          </cell>
          <cell r="D884" t="str">
            <v>Trang</v>
          </cell>
          <cell r="E884" t="str">
            <v>Nữ</v>
          </cell>
          <cell r="F884" t="str">
            <v>22/02/1999</v>
          </cell>
          <cell r="G884" t="str">
            <v>Ninh Bình</v>
          </cell>
        </row>
        <row r="885">
          <cell r="B885" t="str">
            <v>1705QLVA064</v>
          </cell>
          <cell r="C885" t="str">
            <v>Lê Diễm</v>
          </cell>
          <cell r="D885" t="str">
            <v>Trang</v>
          </cell>
          <cell r="E885" t="str">
            <v>Nữ</v>
          </cell>
          <cell r="F885" t="str">
            <v>16/08/1999</v>
          </cell>
          <cell r="G885" t="str">
            <v>Hà Tây</v>
          </cell>
        </row>
        <row r="886">
          <cell r="B886" t="str">
            <v>1705QLVA065</v>
          </cell>
          <cell r="C886" t="str">
            <v>Nguyễn Thị Thuỳ</v>
          </cell>
          <cell r="D886" t="str">
            <v>Trang</v>
          </cell>
          <cell r="E886" t="str">
            <v>Nữ</v>
          </cell>
          <cell r="F886" t="str">
            <v>23/06/1999</v>
          </cell>
          <cell r="G886" t="str">
            <v>Hà Tây</v>
          </cell>
        </row>
        <row r="887">
          <cell r="B887" t="str">
            <v>1705QLVA066</v>
          </cell>
          <cell r="C887" t="str">
            <v>Nguyễn Thị Ngọc</v>
          </cell>
          <cell r="D887" t="str">
            <v>Trâm</v>
          </cell>
          <cell r="E887" t="str">
            <v>Nữ</v>
          </cell>
          <cell r="F887" t="str">
            <v>17/05/1999</v>
          </cell>
          <cell r="G887" t="str">
            <v>Ninh Bình</v>
          </cell>
        </row>
        <row r="888">
          <cell r="B888" t="str">
            <v>1705QLVA067</v>
          </cell>
          <cell r="C888" t="str">
            <v>Cao Hà</v>
          </cell>
          <cell r="D888" t="str">
            <v>Tú</v>
          </cell>
          <cell r="E888" t="str">
            <v>Nữ</v>
          </cell>
          <cell r="F888" t="str">
            <v>02/02/1999</v>
          </cell>
          <cell r="G888" t="str">
            <v>Hà Nội</v>
          </cell>
        </row>
        <row r="889">
          <cell r="B889" t="str">
            <v>1705QLVA068</v>
          </cell>
          <cell r="C889" t="str">
            <v>Nguyễn Thu</v>
          </cell>
          <cell r="D889" t="str">
            <v>Vân</v>
          </cell>
          <cell r="E889" t="str">
            <v>Nữ</v>
          </cell>
          <cell r="F889" t="str">
            <v>05/09/1999</v>
          </cell>
          <cell r="G889" t="str">
            <v>Hà Nội</v>
          </cell>
        </row>
        <row r="890">
          <cell r="B890" t="str">
            <v>1705QLVA069</v>
          </cell>
          <cell r="C890" t="str">
            <v>Văn Thị Hạ</v>
          </cell>
          <cell r="D890" t="str">
            <v>Vi</v>
          </cell>
          <cell r="E890" t="str">
            <v>Nữ</v>
          </cell>
          <cell r="F890" t="str">
            <v>15/11/1999</v>
          </cell>
          <cell r="G890" t="str">
            <v>Thanh Hóa</v>
          </cell>
        </row>
        <row r="891">
          <cell r="B891" t="str">
            <v>1705QLVA070</v>
          </cell>
          <cell r="C891" t="str">
            <v>Tạ Thị</v>
          </cell>
          <cell r="D891" t="str">
            <v>Xuân</v>
          </cell>
          <cell r="E891" t="str">
            <v>Nữ</v>
          </cell>
          <cell r="F891" t="str">
            <v>30/05/1999</v>
          </cell>
          <cell r="G891" t="str">
            <v>Ninh Bình</v>
          </cell>
        </row>
        <row r="892">
          <cell r="B892" t="str">
            <v>1705QLVB001</v>
          </cell>
          <cell r="C892" t="str">
            <v>Đỗ Tuấn</v>
          </cell>
          <cell r="D892" t="str">
            <v>Anh</v>
          </cell>
          <cell r="E892" t="str">
            <v>Nam</v>
          </cell>
          <cell r="F892" t="str">
            <v>04/09/1995</v>
          </cell>
          <cell r="G892" t="str">
            <v>Hà Nội</v>
          </cell>
        </row>
        <row r="893">
          <cell r="B893" t="str">
            <v>1705QLVB002</v>
          </cell>
          <cell r="C893" t="str">
            <v>Hoàng Quỳnh</v>
          </cell>
          <cell r="D893" t="str">
            <v>Anh</v>
          </cell>
          <cell r="E893" t="str">
            <v>Nữ</v>
          </cell>
          <cell r="F893" t="str">
            <v>04/11/1999</v>
          </cell>
          <cell r="G893" t="str">
            <v>Hải Phòng</v>
          </cell>
        </row>
        <row r="894">
          <cell r="B894" t="str">
            <v>1705QLVB003</v>
          </cell>
          <cell r="C894" t="str">
            <v>Lưu Nguyễn Lâm</v>
          </cell>
          <cell r="D894" t="str">
            <v>Anh</v>
          </cell>
          <cell r="E894" t="str">
            <v>Nữ</v>
          </cell>
          <cell r="F894" t="str">
            <v>24/06/1999</v>
          </cell>
          <cell r="G894" t="str">
            <v>Bắc Giang</v>
          </cell>
        </row>
        <row r="895">
          <cell r="B895" t="str">
            <v>1705QLVB004</v>
          </cell>
          <cell r="C895" t="str">
            <v>Nguyễn Quốc</v>
          </cell>
          <cell r="D895" t="str">
            <v>Anh</v>
          </cell>
          <cell r="E895" t="str">
            <v>Nam</v>
          </cell>
          <cell r="F895" t="str">
            <v>06/11/1999</v>
          </cell>
          <cell r="G895" t="str">
            <v>Bắc Ninh</v>
          </cell>
        </row>
        <row r="896">
          <cell r="B896" t="str">
            <v>1705QLVB005</v>
          </cell>
          <cell r="C896" t="str">
            <v>Vũ Diệp</v>
          </cell>
          <cell r="D896" t="str">
            <v>Anh</v>
          </cell>
          <cell r="E896" t="str">
            <v>Nữ</v>
          </cell>
          <cell r="F896" t="str">
            <v>11/07/1999</v>
          </cell>
          <cell r="G896" t="str">
            <v>Hưng Yên</v>
          </cell>
        </row>
        <row r="897">
          <cell r="B897" t="str">
            <v>1705QLVB006</v>
          </cell>
          <cell r="C897" t="str">
            <v>Nguyễn Vân </v>
          </cell>
          <cell r="D897" t="str">
            <v>Anh</v>
          </cell>
          <cell r="E897" t="str">
            <v>Nữ</v>
          </cell>
          <cell r="F897" t="str">
            <v>16/07/1999</v>
          </cell>
          <cell r="G897" t="str">
            <v>Hà Nội</v>
          </cell>
        </row>
        <row r="898">
          <cell r="B898" t="str">
            <v>1705QLVB007</v>
          </cell>
          <cell r="C898" t="str">
            <v>Phạm Gia</v>
          </cell>
          <cell r="D898" t="str">
            <v>Bảo</v>
          </cell>
          <cell r="E898" t="str">
            <v>Nữ</v>
          </cell>
          <cell r="F898" t="str">
            <v>22/10/1999</v>
          </cell>
          <cell r="G898" t="str">
            <v>Lào Cai</v>
          </cell>
        </row>
        <row r="899">
          <cell r="B899" t="str">
            <v>1705QLVB008</v>
          </cell>
          <cell r="C899" t="str">
            <v>Vũ Mạnh</v>
          </cell>
          <cell r="D899" t="str">
            <v>Cường</v>
          </cell>
          <cell r="E899" t="str">
            <v>Nam</v>
          </cell>
          <cell r="F899" t="str">
            <v>30/11/1999</v>
          </cell>
          <cell r="G899" t="str">
            <v>Hải Dương</v>
          </cell>
        </row>
        <row r="900">
          <cell r="B900" t="str">
            <v>1705QLVB009</v>
          </cell>
          <cell r="C900" t="str">
            <v>Lê Thị Kim</v>
          </cell>
          <cell r="D900" t="str">
            <v>Dung</v>
          </cell>
          <cell r="E900" t="str">
            <v>Nữ</v>
          </cell>
          <cell r="F900" t="str">
            <v>26/12/1999</v>
          </cell>
          <cell r="G900" t="str">
            <v>Hà Nội</v>
          </cell>
        </row>
        <row r="901">
          <cell r="B901" t="str">
            <v>1705QLVB010</v>
          </cell>
          <cell r="C901" t="str">
            <v>Lê Trọng</v>
          </cell>
          <cell r="D901" t="str">
            <v>Duy</v>
          </cell>
          <cell r="E901" t="str">
            <v>Nam</v>
          </cell>
          <cell r="F901" t="str">
            <v>23/10/1999</v>
          </cell>
          <cell r="G901" t="str">
            <v>Hà Giang</v>
          </cell>
        </row>
        <row r="902">
          <cell r="B902" t="str">
            <v>1705QLVB011</v>
          </cell>
          <cell r="C902" t="str">
            <v>Nguyễn Thị Mỹ</v>
          </cell>
          <cell r="D902" t="str">
            <v>Duyên</v>
          </cell>
          <cell r="E902" t="str">
            <v>Nữ</v>
          </cell>
          <cell r="F902" t="str">
            <v>27/02/1999</v>
          </cell>
          <cell r="G902" t="str">
            <v>Hà Nội</v>
          </cell>
        </row>
        <row r="903">
          <cell r="B903" t="str">
            <v>1705QLVB012</v>
          </cell>
          <cell r="C903" t="str">
            <v>Hoàng Thuỳ</v>
          </cell>
          <cell r="D903" t="str">
            <v>Dương</v>
          </cell>
          <cell r="E903" t="str">
            <v>Nữ</v>
          </cell>
          <cell r="F903" t="str">
            <v>01/12/1999</v>
          </cell>
          <cell r="G903" t="str">
            <v>Thanh Hóa</v>
          </cell>
        </row>
        <row r="904">
          <cell r="B904" t="str">
            <v>1705QLVB013</v>
          </cell>
          <cell r="C904" t="str">
            <v>Nguyễn Minh</v>
          </cell>
          <cell r="D904" t="str">
            <v>Đức</v>
          </cell>
          <cell r="E904" t="str">
            <v>Nam</v>
          </cell>
          <cell r="F904" t="str">
            <v>27/02/1999</v>
          </cell>
          <cell r="G904" t="str">
            <v>Hòa Bình</v>
          </cell>
        </row>
        <row r="905">
          <cell r="B905" t="str">
            <v>1705QLVB014</v>
          </cell>
          <cell r="C905" t="str">
            <v>Nguyễn Thái</v>
          </cell>
          <cell r="D905" t="str">
            <v>Hà</v>
          </cell>
          <cell r="E905" t="str">
            <v>Nữ</v>
          </cell>
          <cell r="F905" t="str">
            <v>06/06/1999</v>
          </cell>
          <cell r="G905" t="str">
            <v>Thái Nguyên</v>
          </cell>
        </row>
        <row r="906">
          <cell r="B906" t="str">
            <v>1705QLVB015</v>
          </cell>
          <cell r="C906" t="str">
            <v>Hoàng Thị Bích</v>
          </cell>
          <cell r="D906" t="str">
            <v>Hạnh</v>
          </cell>
          <cell r="E906" t="str">
            <v>Nữ</v>
          </cell>
          <cell r="F906" t="str">
            <v>25/07/1999</v>
          </cell>
          <cell r="G906" t="str">
            <v>Hòa Bình</v>
          </cell>
        </row>
        <row r="907">
          <cell r="B907" t="str">
            <v>1705QLVB016</v>
          </cell>
          <cell r="C907" t="str">
            <v>Nông Thị</v>
          </cell>
          <cell r="D907" t="str">
            <v>Huê</v>
          </cell>
          <cell r="E907" t="str">
            <v>Nữ</v>
          </cell>
          <cell r="F907" t="str">
            <v>16/11/1999</v>
          </cell>
          <cell r="G907" t="str">
            <v>Hà Giang</v>
          </cell>
        </row>
        <row r="908">
          <cell r="B908" t="str">
            <v>1705QLVB017</v>
          </cell>
          <cell r="C908" t="str">
            <v>Nguyễn Thị</v>
          </cell>
          <cell r="D908" t="str">
            <v>Hiền</v>
          </cell>
          <cell r="E908" t="str">
            <v>Nữ</v>
          </cell>
          <cell r="F908" t="str">
            <v>15/02/1999</v>
          </cell>
          <cell r="G908" t="str">
            <v>Thanh Hóa</v>
          </cell>
        </row>
        <row r="909">
          <cell r="B909" t="str">
            <v>1705QLVB018</v>
          </cell>
          <cell r="C909" t="str">
            <v>Trần Thị Thu</v>
          </cell>
          <cell r="D909" t="str">
            <v>Hiền</v>
          </cell>
          <cell r="E909" t="str">
            <v>Nữ</v>
          </cell>
          <cell r="F909" t="str">
            <v>26/02/1999</v>
          </cell>
          <cell r="G909" t="str">
            <v>Quảng Trị</v>
          </cell>
        </row>
        <row r="910">
          <cell r="B910" t="str">
            <v>1705QLVB019</v>
          </cell>
          <cell r="C910" t="str">
            <v>Lương Thị</v>
          </cell>
          <cell r="D910" t="str">
            <v>Hiếu</v>
          </cell>
          <cell r="E910" t="str">
            <v>Nữ</v>
          </cell>
          <cell r="F910" t="str">
            <v>25/04/1999</v>
          </cell>
          <cell r="G910" t="str">
            <v>Cao Bằng</v>
          </cell>
        </row>
        <row r="911">
          <cell r="B911" t="str">
            <v>1705QLVB020</v>
          </cell>
          <cell r="C911" t="str">
            <v>Hà Việt</v>
          </cell>
          <cell r="D911" t="str">
            <v>Hoàng</v>
          </cell>
          <cell r="E911" t="str">
            <v>Nam</v>
          </cell>
          <cell r="F911" t="str">
            <v>28/07/1999</v>
          </cell>
          <cell r="G911" t="str">
            <v>Cao Bằng</v>
          </cell>
        </row>
        <row r="912">
          <cell r="B912" t="str">
            <v>1705QLVB021</v>
          </cell>
          <cell r="C912" t="str">
            <v>Nông Thị</v>
          </cell>
          <cell r="D912" t="str">
            <v>Hồng</v>
          </cell>
          <cell r="E912" t="str">
            <v>Nữ</v>
          </cell>
          <cell r="F912" t="str">
            <v>12/07/1999</v>
          </cell>
          <cell r="G912" t="str">
            <v>Cao Bằng</v>
          </cell>
        </row>
        <row r="913">
          <cell r="B913" t="str">
            <v>1705QLVB022</v>
          </cell>
          <cell r="C913" t="str">
            <v>Nguyễn Mạnh</v>
          </cell>
          <cell r="D913" t="str">
            <v>Hùng</v>
          </cell>
          <cell r="E913" t="str">
            <v>Nam</v>
          </cell>
          <cell r="F913" t="str">
            <v>29/04/1999</v>
          </cell>
          <cell r="G913" t="str">
            <v>Quảng Ninh</v>
          </cell>
        </row>
        <row r="914">
          <cell r="B914" t="str">
            <v>1705QLVB023</v>
          </cell>
          <cell r="C914" t="str">
            <v>Nguyễn Thị</v>
          </cell>
          <cell r="D914" t="str">
            <v>Huyền</v>
          </cell>
          <cell r="E914" t="str">
            <v>Nữ</v>
          </cell>
          <cell r="F914" t="str">
            <v>11/06/1999</v>
          </cell>
          <cell r="G914" t="str">
            <v>Hà Nội</v>
          </cell>
        </row>
        <row r="915">
          <cell r="B915" t="str">
            <v>1705QLVB024</v>
          </cell>
          <cell r="C915" t="str">
            <v>Nguyễn Thị Thu</v>
          </cell>
          <cell r="D915" t="str">
            <v>Hương</v>
          </cell>
          <cell r="E915" t="str">
            <v>Nữ</v>
          </cell>
          <cell r="F915" t="str">
            <v>26/07/1999</v>
          </cell>
          <cell r="G915" t="str">
            <v>Thái Bình</v>
          </cell>
        </row>
        <row r="916">
          <cell r="B916" t="str">
            <v>1705QLVB025</v>
          </cell>
          <cell r="C916" t="str">
            <v>Chu Minh An</v>
          </cell>
          <cell r="D916" t="str">
            <v>Khang</v>
          </cell>
          <cell r="E916" t="str">
            <v>Nam</v>
          </cell>
          <cell r="F916" t="str">
            <v>10/10/1999</v>
          </cell>
          <cell r="G916" t="str">
            <v>Hà Nội</v>
          </cell>
        </row>
        <row r="917">
          <cell r="B917" t="str">
            <v>1705QLVB026</v>
          </cell>
          <cell r="C917" t="str">
            <v>Lương Ngọc</v>
          </cell>
          <cell r="D917" t="str">
            <v>Khánh</v>
          </cell>
          <cell r="E917" t="str">
            <v>Nữ</v>
          </cell>
          <cell r="F917" t="str">
            <v>26/07/1999</v>
          </cell>
          <cell r="G917" t="str">
            <v>Hà Nội</v>
          </cell>
        </row>
        <row r="918">
          <cell r="B918" t="str">
            <v>1705QLVB027</v>
          </cell>
          <cell r="C918" t="str">
            <v>Đinh Trung</v>
          </cell>
          <cell r="D918" t="str">
            <v>Kiên</v>
          </cell>
          <cell r="E918" t="str">
            <v>Nam</v>
          </cell>
          <cell r="F918" t="str">
            <v>29/05/1999</v>
          </cell>
          <cell r="G918" t="str">
            <v>Hòa Bình</v>
          </cell>
        </row>
        <row r="919">
          <cell r="B919" t="str">
            <v>1705QLVB028</v>
          </cell>
          <cell r="C919" t="str">
            <v>Nguyễn Phương</v>
          </cell>
          <cell r="D919" t="str">
            <v>Lan</v>
          </cell>
          <cell r="E919" t="str">
            <v>Nữ</v>
          </cell>
          <cell r="F919" t="str">
            <v>20/05/1999</v>
          </cell>
          <cell r="G919" t="str">
            <v>Hà Nội</v>
          </cell>
        </row>
        <row r="920">
          <cell r="B920" t="str">
            <v>1705QLVB029</v>
          </cell>
          <cell r="C920" t="str">
            <v>Hoàng Phương</v>
          </cell>
          <cell r="D920" t="str">
            <v>Liên</v>
          </cell>
          <cell r="E920" t="str">
            <v>Nữ</v>
          </cell>
          <cell r="F920" t="str">
            <v>22/07/1999</v>
          </cell>
          <cell r="G920" t="str">
            <v>Thái Nguyên</v>
          </cell>
        </row>
        <row r="921">
          <cell r="B921" t="str">
            <v>1705QLVB030</v>
          </cell>
          <cell r="C921" t="str">
            <v>Đoàn Thị</v>
          </cell>
          <cell r="D921" t="str">
            <v>Linh</v>
          </cell>
          <cell r="E921" t="str">
            <v>Nữ</v>
          </cell>
          <cell r="F921" t="str">
            <v>14/01/1999</v>
          </cell>
          <cell r="G921" t="str">
            <v>Hải Dương</v>
          </cell>
        </row>
        <row r="922">
          <cell r="B922" t="str">
            <v>1705QLVB031</v>
          </cell>
          <cell r="C922" t="str">
            <v>Nguyễn Thùy</v>
          </cell>
          <cell r="D922" t="str">
            <v>Linh</v>
          </cell>
          <cell r="E922" t="str">
            <v>Nữ</v>
          </cell>
          <cell r="F922" t="str">
            <v>08/02/1999</v>
          </cell>
          <cell r="G922" t="str">
            <v>Hà Tây</v>
          </cell>
        </row>
        <row r="923">
          <cell r="B923" t="str">
            <v>1705QLVB032</v>
          </cell>
          <cell r="C923" t="str">
            <v>Trần Khánh</v>
          </cell>
          <cell r="D923" t="str">
            <v>Linh</v>
          </cell>
          <cell r="E923" t="str">
            <v>Nữ</v>
          </cell>
          <cell r="F923" t="str">
            <v>02/09/1999</v>
          </cell>
          <cell r="G923" t="str">
            <v>Hòa Bình</v>
          </cell>
        </row>
        <row r="924">
          <cell r="B924" t="str">
            <v>1705QLVB033</v>
          </cell>
          <cell r="C924" t="str">
            <v>Nguyễn Hữu</v>
          </cell>
          <cell r="D924" t="str">
            <v>Lợi</v>
          </cell>
          <cell r="E924" t="str">
            <v>Nam</v>
          </cell>
          <cell r="F924" t="str">
            <v>13/08/1999</v>
          </cell>
          <cell r="G924" t="str">
            <v>Quảng Ninh</v>
          </cell>
        </row>
        <row r="925">
          <cell r="B925" t="str">
            <v>1705QLVB034</v>
          </cell>
          <cell r="C925" t="str">
            <v>Nguyễn Thị Phương</v>
          </cell>
          <cell r="D925" t="str">
            <v>Ly</v>
          </cell>
          <cell r="E925" t="str">
            <v>Nữ</v>
          </cell>
          <cell r="F925" t="str">
            <v>06/08/1999</v>
          </cell>
          <cell r="G925" t="str">
            <v>Thanh Hóa</v>
          </cell>
        </row>
        <row r="926">
          <cell r="B926" t="str">
            <v>1705QLVB035</v>
          </cell>
          <cell r="C926" t="str">
            <v>Vũ Đức</v>
          </cell>
          <cell r="D926" t="str">
            <v>Mạnh</v>
          </cell>
          <cell r="E926" t="str">
            <v>Nam</v>
          </cell>
          <cell r="F926" t="str">
            <v>19/08/1999</v>
          </cell>
          <cell r="G926" t="str">
            <v>Vĩnh Phúc</v>
          </cell>
        </row>
        <row r="927">
          <cell r="B927" t="str">
            <v>1705QLVB036</v>
          </cell>
          <cell r="C927" t="str">
            <v>Hoàng Nguyễn</v>
          </cell>
          <cell r="D927" t="str">
            <v>Mến</v>
          </cell>
          <cell r="E927" t="str">
            <v>Nữ</v>
          </cell>
          <cell r="F927" t="str">
            <v>18/05/1999</v>
          </cell>
          <cell r="G927" t="str">
            <v>Hải Dương</v>
          </cell>
        </row>
        <row r="928">
          <cell r="B928" t="str">
            <v>1705QLVB037</v>
          </cell>
          <cell r="C928" t="str">
            <v>Hoàng Linh</v>
          </cell>
          <cell r="D928" t="str">
            <v>Nga</v>
          </cell>
          <cell r="E928" t="str">
            <v>Nữ</v>
          </cell>
          <cell r="F928" t="str">
            <v>31/10/1999</v>
          </cell>
          <cell r="G928" t="str">
            <v>Phú Thọ</v>
          </cell>
        </row>
        <row r="929">
          <cell r="B929" t="str">
            <v>1705QLVB038</v>
          </cell>
          <cell r="C929" t="str">
            <v>Ngô Thúy</v>
          </cell>
          <cell r="D929" t="str">
            <v>Nga</v>
          </cell>
          <cell r="E929" t="str">
            <v>Nữ</v>
          </cell>
          <cell r="F929" t="str">
            <v>21/08/1999</v>
          </cell>
          <cell r="G929" t="str">
            <v>Hà Nội</v>
          </cell>
        </row>
        <row r="930">
          <cell r="B930" t="str">
            <v>1705QLVB039</v>
          </cell>
          <cell r="C930" t="str">
            <v>Đỗ Thị</v>
          </cell>
          <cell r="D930" t="str">
            <v>Ngân</v>
          </cell>
          <cell r="E930" t="str">
            <v>Nữ</v>
          </cell>
          <cell r="F930" t="str">
            <v>17/11/1999</v>
          </cell>
          <cell r="G930" t="str">
            <v>Hà Nam</v>
          </cell>
        </row>
        <row r="931">
          <cell r="B931" t="str">
            <v>1705QLVB040</v>
          </cell>
          <cell r="C931" t="str">
            <v>Hoàng Kim</v>
          </cell>
          <cell r="D931" t="str">
            <v>Ngân</v>
          </cell>
          <cell r="E931" t="str">
            <v>Nữ</v>
          </cell>
          <cell r="F931" t="str">
            <v>16/09/1999</v>
          </cell>
          <cell r="G931" t="str">
            <v>Hà Giang</v>
          </cell>
        </row>
        <row r="932">
          <cell r="B932" t="str">
            <v>1705QLVB041</v>
          </cell>
          <cell r="C932" t="str">
            <v>Trần Văn</v>
          </cell>
          <cell r="D932" t="str">
            <v>Ngọc</v>
          </cell>
          <cell r="E932" t="str">
            <v>Nam</v>
          </cell>
          <cell r="F932" t="str">
            <v>06/09/1999</v>
          </cell>
          <cell r="G932" t="str">
            <v>Điện Biên</v>
          </cell>
        </row>
        <row r="933">
          <cell r="B933" t="str">
            <v>1705QLVB042</v>
          </cell>
          <cell r="C933" t="str">
            <v>Lò Thị</v>
          </cell>
          <cell r="D933" t="str">
            <v>Nhung</v>
          </cell>
          <cell r="E933" t="str">
            <v>Nữ</v>
          </cell>
          <cell r="F933" t="str">
            <v>10/01/1999</v>
          </cell>
          <cell r="G933" t="str">
            <v>Điện Biên</v>
          </cell>
        </row>
        <row r="934">
          <cell r="B934" t="str">
            <v>1705QLVB043</v>
          </cell>
          <cell r="C934" t="str">
            <v>Đỗ Thị Thu</v>
          </cell>
          <cell r="D934" t="str">
            <v>Nhường</v>
          </cell>
          <cell r="E934" t="str">
            <v>Nữ</v>
          </cell>
          <cell r="F934" t="str">
            <v>11/09/1999</v>
          </cell>
          <cell r="G934" t="str">
            <v>Thái Nguyên</v>
          </cell>
        </row>
        <row r="935">
          <cell r="B935" t="str">
            <v>1705QLVB044</v>
          </cell>
          <cell r="C935" t="str">
            <v>Nguyễn Thị</v>
          </cell>
          <cell r="D935" t="str">
            <v>Phượng</v>
          </cell>
          <cell r="E935" t="str">
            <v>Nữ</v>
          </cell>
          <cell r="F935" t="str">
            <v>08/05/1999</v>
          </cell>
          <cell r="G935" t="str">
            <v>Cao Bằng</v>
          </cell>
        </row>
        <row r="936">
          <cell r="B936" t="str">
            <v>1705QLVB045</v>
          </cell>
          <cell r="C936" t="str">
            <v>Lê Kỳ Anh</v>
          </cell>
          <cell r="D936" t="str">
            <v>Quang</v>
          </cell>
          <cell r="E936" t="str">
            <v>Nam</v>
          </cell>
          <cell r="F936" t="str">
            <v>13/02/1999</v>
          </cell>
          <cell r="G936" t="str">
            <v>Hà Nội</v>
          </cell>
        </row>
        <row r="937">
          <cell r="B937" t="str">
            <v>1705QLVB046</v>
          </cell>
          <cell r="C937" t="str">
            <v>Đàm Hồng</v>
          </cell>
          <cell r="D937" t="str">
            <v>Sơn</v>
          </cell>
          <cell r="E937" t="str">
            <v>Nam</v>
          </cell>
          <cell r="F937" t="str">
            <v>11/08/1998</v>
          </cell>
          <cell r="G937" t="str">
            <v>Cao Bằng</v>
          </cell>
        </row>
        <row r="938">
          <cell r="B938" t="str">
            <v>1705QLVB047</v>
          </cell>
          <cell r="C938" t="str">
            <v>Phan Thị Linh</v>
          </cell>
          <cell r="D938" t="str">
            <v>Tâm</v>
          </cell>
          <cell r="E938" t="str">
            <v>Nữ</v>
          </cell>
          <cell r="F938" t="str">
            <v>11/08/1999</v>
          </cell>
          <cell r="G938" t="str">
            <v>Cao Bằng</v>
          </cell>
        </row>
        <row r="939">
          <cell r="B939" t="str">
            <v>1705QLVB048</v>
          </cell>
          <cell r="C939" t="str">
            <v>Hoàng Mạnh</v>
          </cell>
          <cell r="D939" t="str">
            <v>Thái</v>
          </cell>
          <cell r="E939" t="str">
            <v>Nam</v>
          </cell>
          <cell r="F939" t="str">
            <v>01/02/1999</v>
          </cell>
          <cell r="G939" t="str">
            <v>Hòa Bình</v>
          </cell>
        </row>
        <row r="940">
          <cell r="B940" t="str">
            <v>1705QLVB049</v>
          </cell>
          <cell r="C940" t="str">
            <v>Tạ Thị</v>
          </cell>
          <cell r="D940" t="str">
            <v>Thắm</v>
          </cell>
          <cell r="E940" t="str">
            <v>Nữ</v>
          </cell>
          <cell r="F940" t="str">
            <v>21/05/1999</v>
          </cell>
          <cell r="G940" t="str">
            <v>Vĩnh Phúc</v>
          </cell>
        </row>
        <row r="941">
          <cell r="B941" t="str">
            <v>1705QLVB050</v>
          </cell>
          <cell r="C941" t="str">
            <v>Đặng Thị</v>
          </cell>
          <cell r="D941" t="str">
            <v>Thơm</v>
          </cell>
          <cell r="E941" t="str">
            <v>Nữ</v>
          </cell>
          <cell r="F941" t="str">
            <v>15/10/1999</v>
          </cell>
          <cell r="G941" t="str">
            <v>Phú Thọ</v>
          </cell>
        </row>
        <row r="942">
          <cell r="B942" t="str">
            <v>1705QLVB051</v>
          </cell>
          <cell r="C942" t="str">
            <v>Phùng Thu</v>
          </cell>
          <cell r="D942" t="str">
            <v>Thuỷ</v>
          </cell>
          <cell r="E942" t="str">
            <v>Nữ</v>
          </cell>
          <cell r="F942" t="str">
            <v>24/10/1999</v>
          </cell>
          <cell r="G942" t="str">
            <v>Hà Nội</v>
          </cell>
        </row>
        <row r="943">
          <cell r="B943" t="str">
            <v>1705QLVB052</v>
          </cell>
          <cell r="C943" t="str">
            <v>Ngô Thanh</v>
          </cell>
          <cell r="D943" t="str">
            <v>Thủy</v>
          </cell>
          <cell r="E943" t="str">
            <v>Nữ</v>
          </cell>
          <cell r="F943" t="str">
            <v>09/09/1999</v>
          </cell>
          <cell r="G943" t="str">
            <v>Hà Nội</v>
          </cell>
        </row>
        <row r="944">
          <cell r="B944" t="str">
            <v>1705QLVB053</v>
          </cell>
          <cell r="C944" t="str">
            <v>Nguyễn Thị Hoài</v>
          </cell>
          <cell r="D944" t="str">
            <v>Thương</v>
          </cell>
          <cell r="E944" t="str">
            <v>Nữ</v>
          </cell>
          <cell r="F944" t="str">
            <v>12/09/1999</v>
          </cell>
          <cell r="G944" t="str">
            <v>Nghệ An</v>
          </cell>
        </row>
        <row r="945">
          <cell r="B945" t="str">
            <v>1705QLVB054</v>
          </cell>
          <cell r="C945" t="str">
            <v>Ngô Duy</v>
          </cell>
          <cell r="D945" t="str">
            <v>Tiến</v>
          </cell>
          <cell r="E945" t="str">
            <v>Nam</v>
          </cell>
          <cell r="F945" t="str">
            <v>08/08/1999</v>
          </cell>
          <cell r="G945" t="str">
            <v>Hà Nội</v>
          </cell>
        </row>
        <row r="946">
          <cell r="B946" t="str">
            <v>1705QLVB055</v>
          </cell>
          <cell r="C946" t="str">
            <v>Đặng Thị Huyền</v>
          </cell>
          <cell r="D946" t="str">
            <v>Trang</v>
          </cell>
          <cell r="E946" t="str">
            <v>Nữ</v>
          </cell>
          <cell r="F946" t="str">
            <v>05/03/1999</v>
          </cell>
          <cell r="G946" t="str">
            <v>Hà Giang</v>
          </cell>
        </row>
        <row r="947">
          <cell r="B947" t="str">
            <v>1705QLVB056</v>
          </cell>
          <cell r="C947" t="str">
            <v>Nguyễn Thị</v>
          </cell>
          <cell r="D947" t="str">
            <v>Trang</v>
          </cell>
          <cell r="E947" t="str">
            <v>Nữ</v>
          </cell>
          <cell r="F947" t="str">
            <v>02/09/1999</v>
          </cell>
          <cell r="G947" t="str">
            <v>Hà Nam</v>
          </cell>
        </row>
        <row r="948">
          <cell r="B948" t="str">
            <v>1705QLVB057</v>
          </cell>
          <cell r="C948" t="str">
            <v>Nguyễn Thu</v>
          </cell>
          <cell r="D948" t="str">
            <v>Trang</v>
          </cell>
          <cell r="E948" t="str">
            <v>Nữ</v>
          </cell>
          <cell r="F948" t="str">
            <v>12/12/1999</v>
          </cell>
          <cell r="G948" t="str">
            <v>Hà Nội</v>
          </cell>
        </row>
        <row r="949">
          <cell r="B949" t="str">
            <v>1705QLVB058</v>
          </cell>
          <cell r="C949" t="str">
            <v>Trần Thu</v>
          </cell>
          <cell r="D949" t="str">
            <v>Trang</v>
          </cell>
          <cell r="E949" t="str">
            <v>Nữ</v>
          </cell>
          <cell r="F949" t="str">
            <v>20/02/1999</v>
          </cell>
          <cell r="G949" t="str">
            <v>Thanh Hóa</v>
          </cell>
        </row>
        <row r="950">
          <cell r="B950" t="str">
            <v>1705QLVB059</v>
          </cell>
          <cell r="C950" t="str">
            <v>Nông Công</v>
          </cell>
          <cell r="D950" t="str">
            <v>Trực</v>
          </cell>
          <cell r="E950" t="str">
            <v>Nam</v>
          </cell>
          <cell r="F950" t="str">
            <v>24/08/1999</v>
          </cell>
          <cell r="G950" t="str">
            <v>Bắc Kạn</v>
          </cell>
        </row>
        <row r="951">
          <cell r="B951" t="str">
            <v>1705QLVB060</v>
          </cell>
          <cell r="C951" t="str">
            <v>Viêng Anh</v>
          </cell>
          <cell r="D951" t="str">
            <v>Tú</v>
          </cell>
          <cell r="E951" t="str">
            <v>Nam</v>
          </cell>
          <cell r="F951" t="str">
            <v>03/11/1999</v>
          </cell>
          <cell r="G951" t="str">
            <v>Nghệ An</v>
          </cell>
        </row>
        <row r="952">
          <cell r="B952" t="str">
            <v>1705QLVB061</v>
          </cell>
          <cell r="C952" t="str">
            <v>Cao Ngọc Mỹ</v>
          </cell>
          <cell r="D952" t="str">
            <v>Uyên</v>
          </cell>
          <cell r="E952" t="str">
            <v>Nữ</v>
          </cell>
          <cell r="F952" t="str">
            <v>24/10/1999</v>
          </cell>
          <cell r="G952" t="str">
            <v>Quảng Trị</v>
          </cell>
        </row>
        <row r="953">
          <cell r="B953" t="str">
            <v>1705QLVB062</v>
          </cell>
          <cell r="C953" t="str">
            <v>Nguyễn Thị</v>
          </cell>
          <cell r="D953" t="str">
            <v>Vân</v>
          </cell>
          <cell r="E953" t="str">
            <v>Nữ</v>
          </cell>
          <cell r="F953" t="str">
            <v>14/01/1999</v>
          </cell>
          <cell r="G953" t="str">
            <v>Tuyên Quang</v>
          </cell>
        </row>
        <row r="954">
          <cell r="B954" t="str">
            <v>1705QLVB063</v>
          </cell>
          <cell r="C954" t="str">
            <v>Hoàng Văn</v>
          </cell>
          <cell r="D954" t="str">
            <v>Vinh</v>
          </cell>
          <cell r="E954" t="str">
            <v>Nam</v>
          </cell>
          <cell r="F954" t="str">
            <v>05/01/1999</v>
          </cell>
          <cell r="G954" t="str">
            <v>Nam Định</v>
          </cell>
        </row>
        <row r="955">
          <cell r="B955" t="str">
            <v>1705QLVB064</v>
          </cell>
          <cell r="C955" t="str">
            <v>Nguyễn Thị</v>
          </cell>
          <cell r="D955" t="str">
            <v>Xuân</v>
          </cell>
          <cell r="E955" t="str">
            <v>Nữ</v>
          </cell>
          <cell r="F955" t="str">
            <v>26/03/1999</v>
          </cell>
          <cell r="G955" t="str">
            <v>Hà Nam</v>
          </cell>
        </row>
        <row r="956">
          <cell r="B956" t="str">
            <v>1705QLVB065</v>
          </cell>
          <cell r="C956" t="str">
            <v>Đinh Thị Hải</v>
          </cell>
          <cell r="D956" t="str">
            <v>Yến</v>
          </cell>
          <cell r="E956" t="str">
            <v>Nữ</v>
          </cell>
          <cell r="F956" t="str">
            <v>08/09/1999</v>
          </cell>
          <cell r="G956" t="str">
            <v>Tuyên Quang</v>
          </cell>
        </row>
        <row r="957">
          <cell r="B957" t="str">
            <v>1705QLVB066</v>
          </cell>
          <cell r="C957" t="str">
            <v>Hồ Hoàng</v>
          </cell>
          <cell r="D957" t="str">
            <v>Yến</v>
          </cell>
          <cell r="E957" t="str">
            <v>Nữ</v>
          </cell>
          <cell r="F957" t="str">
            <v>11/07/1999</v>
          </cell>
          <cell r="G957" t="str">
            <v>Hà Nội</v>
          </cell>
        </row>
        <row r="958">
          <cell r="B958" t="str">
            <v>1705QTNA001</v>
          </cell>
          <cell r="C958" t="str">
            <v>Võ Ngọc</v>
          </cell>
          <cell r="D958" t="str">
            <v>Anh</v>
          </cell>
          <cell r="E958" t="str">
            <v>Nữ</v>
          </cell>
          <cell r="F958" t="str">
            <v>29/10/1999</v>
          </cell>
          <cell r="G958" t="str">
            <v>Hòa Bình</v>
          </cell>
        </row>
        <row r="959">
          <cell r="B959" t="str">
            <v>1705QTNA002</v>
          </cell>
          <cell r="C959" t="str">
            <v>Trần Thị Ngọc</v>
          </cell>
          <cell r="D959" t="str">
            <v>Ánh</v>
          </cell>
          <cell r="E959" t="str">
            <v>Nữ</v>
          </cell>
          <cell r="F959" t="str">
            <v>30/10/1999</v>
          </cell>
          <cell r="G959" t="str">
            <v>Hưng Yên</v>
          </cell>
        </row>
        <row r="960">
          <cell r="B960" t="str">
            <v>1705QTNA003</v>
          </cell>
          <cell r="C960" t="str">
            <v>Nguyễn Thị Lệ</v>
          </cell>
          <cell r="D960" t="str">
            <v>Chi</v>
          </cell>
          <cell r="E960" t="str">
            <v>Nữ</v>
          </cell>
          <cell r="F960" t="str">
            <v>28/07/1999</v>
          </cell>
          <cell r="G960" t="str">
            <v>Phú Thọ</v>
          </cell>
        </row>
        <row r="961">
          <cell r="B961" t="str">
            <v>1705QTNA004</v>
          </cell>
          <cell r="C961" t="str">
            <v>Hoàng Minh</v>
          </cell>
          <cell r="D961" t="str">
            <v>Chiến</v>
          </cell>
          <cell r="E961" t="str">
            <v>Nam</v>
          </cell>
          <cell r="F961" t="str">
            <v>25/05/1999</v>
          </cell>
          <cell r="G961" t="str">
            <v>Lạng Sơn</v>
          </cell>
        </row>
        <row r="962">
          <cell r="B962" t="str">
            <v>1705QTNA005</v>
          </cell>
          <cell r="C962" t="str">
            <v>Hoàng Hà</v>
          </cell>
          <cell r="D962" t="str">
            <v>Cường</v>
          </cell>
          <cell r="E962" t="str">
            <v>Nam</v>
          </cell>
          <cell r="F962" t="str">
            <v>21/10/1997</v>
          </cell>
          <cell r="G962" t="str">
            <v>Cao Bằng</v>
          </cell>
        </row>
        <row r="963">
          <cell r="B963" t="str">
            <v>1705QTNA006</v>
          </cell>
          <cell r="C963" t="str">
            <v>Nguyễn Thị</v>
          </cell>
          <cell r="D963" t="str">
            <v>Diễm</v>
          </cell>
          <cell r="E963" t="str">
            <v>Nữ</v>
          </cell>
          <cell r="F963" t="str">
            <v>20/10/1999</v>
          </cell>
          <cell r="G963" t="str">
            <v>Hà Nam</v>
          </cell>
        </row>
        <row r="964">
          <cell r="B964" t="str">
            <v>1705QTNA007</v>
          </cell>
          <cell r="C964" t="str">
            <v>Trần Đăng</v>
          </cell>
          <cell r="D964" t="str">
            <v>Duy</v>
          </cell>
          <cell r="E964" t="str">
            <v>Nam</v>
          </cell>
          <cell r="F964" t="str">
            <v>27/01/1999</v>
          </cell>
          <cell r="G964" t="str">
            <v>Thái Bình</v>
          </cell>
        </row>
        <row r="965">
          <cell r="B965" t="str">
            <v>1705QTNA008</v>
          </cell>
          <cell r="C965" t="str">
            <v>Nguyễn Ngọc</v>
          </cell>
          <cell r="D965" t="str">
            <v>Dương</v>
          </cell>
          <cell r="E965" t="str">
            <v>Nam</v>
          </cell>
          <cell r="F965" t="str">
            <v>07/08/1999</v>
          </cell>
          <cell r="G965" t="str">
            <v>Phú Thọ</v>
          </cell>
        </row>
        <row r="966">
          <cell r="B966" t="str">
            <v>1705QTNA009</v>
          </cell>
          <cell r="C966" t="str">
            <v>Nguyễn Ánh</v>
          </cell>
          <cell r="D966" t="str">
            <v>Đào</v>
          </cell>
          <cell r="E966" t="str">
            <v>Nữ</v>
          </cell>
          <cell r="F966" t="str">
            <v>02/04/1999</v>
          </cell>
          <cell r="G966" t="str">
            <v>Lào Cai</v>
          </cell>
        </row>
        <row r="967">
          <cell r="B967" t="str">
            <v>1705QTNA010</v>
          </cell>
          <cell r="C967" t="str">
            <v>Trương Quốc</v>
          </cell>
          <cell r="D967" t="str">
            <v>Đoàn</v>
          </cell>
          <cell r="E967" t="str">
            <v>Nam</v>
          </cell>
          <cell r="F967" t="str">
            <v>21/11/1999</v>
          </cell>
          <cell r="G967" t="str">
            <v>Cao Bằng</v>
          </cell>
        </row>
        <row r="968">
          <cell r="B968" t="str">
            <v>1705QTNA011</v>
          </cell>
          <cell r="C968" t="str">
            <v>Nguyễn Văn</v>
          </cell>
          <cell r="D968" t="str">
            <v>Độ</v>
          </cell>
          <cell r="E968" t="str">
            <v>Nam</v>
          </cell>
          <cell r="F968" t="str">
            <v>20/03/1999</v>
          </cell>
          <cell r="G968" t="str">
            <v>Thanh Hóa</v>
          </cell>
        </row>
        <row r="969">
          <cell r="B969" t="str">
            <v>1705QTNA012</v>
          </cell>
          <cell r="C969" t="str">
            <v>Nguyễn Quang</v>
          </cell>
          <cell r="D969" t="str">
            <v>Hải</v>
          </cell>
          <cell r="E969" t="str">
            <v>Nam</v>
          </cell>
          <cell r="F969" t="str">
            <v>13/07/1999</v>
          </cell>
          <cell r="G969" t="str">
            <v>Bắc Giang</v>
          </cell>
        </row>
        <row r="970">
          <cell r="B970" t="str">
            <v>1705QTNA013</v>
          </cell>
          <cell r="C970" t="str">
            <v>Võ Mỹ</v>
          </cell>
          <cell r="D970" t="str">
            <v>Hạnh</v>
          </cell>
          <cell r="E970" t="str">
            <v>Nữ</v>
          </cell>
          <cell r="F970" t="str">
            <v>20/03/1999</v>
          </cell>
          <cell r="G970" t="str">
            <v>Thanh Hóa</v>
          </cell>
        </row>
        <row r="971">
          <cell r="B971" t="str">
            <v>1705QTNA014</v>
          </cell>
          <cell r="C971" t="str">
            <v>Trần Thị Thu</v>
          </cell>
          <cell r="D971" t="str">
            <v>Hằng</v>
          </cell>
          <cell r="E971" t="str">
            <v>Nữ</v>
          </cell>
          <cell r="F971" t="str">
            <v>17/03/1999</v>
          </cell>
          <cell r="G971" t="str">
            <v>Vĩnh Phúc</v>
          </cell>
        </row>
        <row r="972">
          <cell r="B972" t="str">
            <v>1705QTNA015</v>
          </cell>
          <cell r="C972" t="str">
            <v>Mai Thanh</v>
          </cell>
          <cell r="D972" t="str">
            <v>Hiệp</v>
          </cell>
          <cell r="E972" t="str">
            <v>Nam</v>
          </cell>
          <cell r="F972" t="str">
            <v>23/02/1998</v>
          </cell>
          <cell r="G972" t="str">
            <v>Hải Dương</v>
          </cell>
        </row>
        <row r="973">
          <cell r="B973" t="str">
            <v>1705QTNA016</v>
          </cell>
          <cell r="C973" t="str">
            <v>Phạm Xuân</v>
          </cell>
          <cell r="D973" t="str">
            <v>Hiếu</v>
          </cell>
          <cell r="E973" t="str">
            <v>Nam</v>
          </cell>
          <cell r="F973" t="str">
            <v>19/06/1999</v>
          </cell>
          <cell r="G973" t="str">
            <v>Đắk Lắk</v>
          </cell>
        </row>
        <row r="974">
          <cell r="B974" t="str">
            <v>1705QTNA017</v>
          </cell>
          <cell r="C974" t="str">
            <v>Trần Đình</v>
          </cell>
          <cell r="D974" t="str">
            <v>Hiếu</v>
          </cell>
          <cell r="E974" t="str">
            <v>Nam</v>
          </cell>
          <cell r="F974" t="str">
            <v>15/05/1999</v>
          </cell>
          <cell r="G974" t="str">
            <v>Nam Định</v>
          </cell>
        </row>
        <row r="975">
          <cell r="B975" t="str">
            <v>1705QTNA018</v>
          </cell>
          <cell r="C975" t="str">
            <v>Vũ Văn</v>
          </cell>
          <cell r="D975" t="str">
            <v>Hoàng</v>
          </cell>
          <cell r="E975" t="str">
            <v>Nam</v>
          </cell>
          <cell r="F975" t="str">
            <v>06/08/1998</v>
          </cell>
          <cell r="G975" t="str">
            <v>Bắc Giang</v>
          </cell>
        </row>
        <row r="976">
          <cell r="B976" t="str">
            <v>1705QTNA019</v>
          </cell>
          <cell r="C976" t="str">
            <v>Nguyễn Hoàng</v>
          </cell>
          <cell r="D976" t="str">
            <v>Huy</v>
          </cell>
          <cell r="E976" t="str">
            <v>Nam</v>
          </cell>
          <cell r="F976" t="str">
            <v>14/03/1999</v>
          </cell>
          <cell r="G976" t="str">
            <v>Hà Nội</v>
          </cell>
        </row>
        <row r="977">
          <cell r="B977" t="str">
            <v>1705QTNA020</v>
          </cell>
          <cell r="C977" t="str">
            <v>Nguyễn Trần Đức</v>
          </cell>
          <cell r="D977" t="str">
            <v>Huy</v>
          </cell>
          <cell r="E977" t="str">
            <v>Nam</v>
          </cell>
          <cell r="F977" t="str">
            <v>04/10/1999</v>
          </cell>
          <cell r="G977" t="str">
            <v>Hải Dương</v>
          </cell>
        </row>
        <row r="978">
          <cell r="B978" t="str">
            <v>1705QTNA021</v>
          </cell>
          <cell r="C978" t="str">
            <v>Nguyễn Thị</v>
          </cell>
          <cell r="D978" t="str">
            <v>Huyền</v>
          </cell>
          <cell r="E978" t="str">
            <v>Nữ</v>
          </cell>
          <cell r="F978" t="str">
            <v>02/05/1999</v>
          </cell>
          <cell r="G978" t="str">
            <v>Hà Tĩnh</v>
          </cell>
        </row>
        <row r="979">
          <cell r="B979" t="str">
            <v>1705QTNA022</v>
          </cell>
          <cell r="C979" t="str">
            <v>Phạm Thị Khánh</v>
          </cell>
          <cell r="D979" t="str">
            <v>Huyền</v>
          </cell>
          <cell r="E979" t="str">
            <v>Nữ</v>
          </cell>
          <cell r="F979" t="str">
            <v>27/03/1999</v>
          </cell>
          <cell r="G979" t="str">
            <v>Thái Bình</v>
          </cell>
        </row>
        <row r="980">
          <cell r="B980" t="str">
            <v>1705QTNA023</v>
          </cell>
          <cell r="C980" t="str">
            <v>Đinh Diệu</v>
          </cell>
          <cell r="D980" t="str">
            <v>Linh</v>
          </cell>
          <cell r="E980" t="str">
            <v>Nữ</v>
          </cell>
          <cell r="F980" t="str">
            <v>11/05/1999</v>
          </cell>
          <cell r="G980" t="str">
            <v>Lạng Sơn</v>
          </cell>
        </row>
        <row r="981">
          <cell r="B981" t="str">
            <v>1705QTNA024</v>
          </cell>
          <cell r="C981" t="str">
            <v>Lê Thị Phương</v>
          </cell>
          <cell r="D981" t="str">
            <v>Linh</v>
          </cell>
          <cell r="E981" t="str">
            <v>Nữ</v>
          </cell>
          <cell r="F981" t="str">
            <v>19/04/1999</v>
          </cell>
          <cell r="G981" t="str">
            <v>Vĩnh Phúc</v>
          </cell>
        </row>
        <row r="982">
          <cell r="B982" t="str">
            <v>1705QTNA025</v>
          </cell>
          <cell r="C982" t="str">
            <v>Nguyễn Đỗ Khánh</v>
          </cell>
          <cell r="D982" t="str">
            <v>Linh</v>
          </cell>
          <cell r="E982" t="str">
            <v>Nữ</v>
          </cell>
          <cell r="F982" t="str">
            <v>23/01/1999</v>
          </cell>
          <cell r="G982" t="str">
            <v>Phú Thọ</v>
          </cell>
        </row>
        <row r="983">
          <cell r="B983" t="str">
            <v>1705QTNA026</v>
          </cell>
          <cell r="C983" t="str">
            <v>Phùng Trọng</v>
          </cell>
          <cell r="D983" t="str">
            <v>Linh</v>
          </cell>
          <cell r="E983" t="str">
            <v>Nam</v>
          </cell>
          <cell r="F983" t="str">
            <v>04/10/1999</v>
          </cell>
          <cell r="G983" t="str">
            <v>Vĩnh Phúc</v>
          </cell>
        </row>
        <row r="984">
          <cell r="B984" t="str">
            <v>1705QTNA027</v>
          </cell>
          <cell r="C984" t="str">
            <v>Vũ Thị Thùy</v>
          </cell>
          <cell r="D984" t="str">
            <v>Linh</v>
          </cell>
          <cell r="E984" t="str">
            <v>Nữ</v>
          </cell>
          <cell r="F984" t="str">
            <v>01/01/1999</v>
          </cell>
          <cell r="G984" t="str">
            <v>Phú Thọ</v>
          </cell>
        </row>
        <row r="985">
          <cell r="B985" t="str">
            <v>1705QTNA028</v>
          </cell>
          <cell r="C985" t="str">
            <v>Ngô Thị </v>
          </cell>
          <cell r="D985" t="str">
            <v>Luyến</v>
          </cell>
          <cell r="E985" t="str">
            <v>Nữ</v>
          </cell>
          <cell r="F985" t="str">
            <v>23/12/1999</v>
          </cell>
          <cell r="G985" t="str">
            <v>Hà Tây</v>
          </cell>
        </row>
        <row r="986">
          <cell r="B986" t="str">
            <v>1705QTNA029</v>
          </cell>
          <cell r="C986" t="str">
            <v>Cao Văn</v>
          </cell>
          <cell r="D986" t="str">
            <v>Lương</v>
          </cell>
          <cell r="E986" t="str">
            <v>Nam</v>
          </cell>
          <cell r="F986" t="str">
            <v>20/12/1999</v>
          </cell>
          <cell r="G986" t="str">
            <v>Quảng Ninh</v>
          </cell>
        </row>
        <row r="987">
          <cell r="B987" t="str">
            <v>1705QTNA030</v>
          </cell>
          <cell r="C987" t="str">
            <v>Nguyễn Thùy</v>
          </cell>
          <cell r="D987" t="str">
            <v>Ly</v>
          </cell>
          <cell r="E987" t="str">
            <v>Nữ</v>
          </cell>
          <cell r="F987" t="str">
            <v>29/12/1999</v>
          </cell>
          <cell r="G987" t="str">
            <v>Vĩnh Phúc</v>
          </cell>
        </row>
        <row r="988">
          <cell r="B988" t="str">
            <v>1705QTNA031</v>
          </cell>
          <cell r="C988" t="str">
            <v>Trần Nguyệt</v>
          </cell>
          <cell r="D988" t="str">
            <v>Mai</v>
          </cell>
          <cell r="E988" t="str">
            <v>Nữ</v>
          </cell>
          <cell r="F988" t="str">
            <v>05/11/1999</v>
          </cell>
          <cell r="G988" t="str">
            <v>Nam Định</v>
          </cell>
        </row>
        <row r="989">
          <cell r="B989" t="str">
            <v>1705QTNA032</v>
          </cell>
          <cell r="C989" t="str">
            <v>Lưu Văn</v>
          </cell>
          <cell r="D989" t="str">
            <v>Mạnh</v>
          </cell>
          <cell r="E989" t="str">
            <v>Nam</v>
          </cell>
          <cell r="F989" t="str">
            <v>30/08/1999</v>
          </cell>
          <cell r="G989" t="str">
            <v>Vĩnh Phúc</v>
          </cell>
        </row>
        <row r="990">
          <cell r="B990" t="str">
            <v>1705QTNA033</v>
          </cell>
          <cell r="C990" t="str">
            <v>Hoàng Xuân</v>
          </cell>
          <cell r="D990" t="str">
            <v>Minh</v>
          </cell>
          <cell r="E990" t="str">
            <v>Nam</v>
          </cell>
          <cell r="F990" t="str">
            <v>29/08/1999</v>
          </cell>
          <cell r="G990" t="str">
            <v>Bắc Giang</v>
          </cell>
        </row>
        <row r="991">
          <cell r="B991" t="str">
            <v>1705QTNA034</v>
          </cell>
          <cell r="C991" t="str">
            <v>Lê Thị Hiền</v>
          </cell>
          <cell r="D991" t="str">
            <v>My</v>
          </cell>
          <cell r="E991" t="str">
            <v>Nữ</v>
          </cell>
          <cell r="F991" t="str">
            <v>21/08/1999</v>
          </cell>
          <cell r="G991" t="str">
            <v>Vĩnh Phúc</v>
          </cell>
        </row>
        <row r="992">
          <cell r="B992" t="str">
            <v>1705QTNA035</v>
          </cell>
          <cell r="C992" t="str">
            <v>Vi Thúy</v>
          </cell>
          <cell r="D992" t="str">
            <v>Nga</v>
          </cell>
          <cell r="E992" t="str">
            <v>Nữ</v>
          </cell>
          <cell r="F992" t="str">
            <v>30/05/1999</v>
          </cell>
          <cell r="G992" t="str">
            <v>Lạng Sơn</v>
          </cell>
        </row>
        <row r="993">
          <cell r="B993" t="str">
            <v>1705QTNA036</v>
          </cell>
          <cell r="C993" t="str">
            <v>Nguyễn Thị Hồng</v>
          </cell>
          <cell r="D993" t="str">
            <v>Nguyên</v>
          </cell>
          <cell r="E993" t="str">
            <v>Nữ</v>
          </cell>
          <cell r="F993" t="str">
            <v>13/02/1999</v>
          </cell>
          <cell r="G993" t="str">
            <v>Hòa Bình</v>
          </cell>
        </row>
        <row r="994">
          <cell r="B994" t="str">
            <v>1705QTNA037</v>
          </cell>
          <cell r="C994" t="str">
            <v>Lê Thị</v>
          </cell>
          <cell r="D994" t="str">
            <v>Nguyệt</v>
          </cell>
          <cell r="E994" t="str">
            <v>Nữ</v>
          </cell>
          <cell r="F994" t="str">
            <v>12/05/1999</v>
          </cell>
          <cell r="G994" t="str">
            <v>Nghệ An</v>
          </cell>
        </row>
        <row r="995">
          <cell r="B995" t="str">
            <v>1705QTNA038</v>
          </cell>
          <cell r="C995" t="str">
            <v>Phạm Thị</v>
          </cell>
          <cell r="D995" t="str">
            <v>Nhã</v>
          </cell>
          <cell r="E995" t="str">
            <v>Nữ</v>
          </cell>
          <cell r="F995" t="str">
            <v>14/05/1999</v>
          </cell>
          <cell r="G995" t="str">
            <v>Hải Dương</v>
          </cell>
        </row>
        <row r="996">
          <cell r="B996" t="str">
            <v>1705QTNA039</v>
          </cell>
          <cell r="C996" t="str">
            <v>Nguyễn Thị</v>
          </cell>
          <cell r="D996" t="str">
            <v>Ninh</v>
          </cell>
          <cell r="E996" t="str">
            <v>Nữ</v>
          </cell>
          <cell r="F996" t="str">
            <v>15/10/1999</v>
          </cell>
          <cell r="G996" t="str">
            <v>Lai Châu</v>
          </cell>
        </row>
        <row r="997">
          <cell r="B997" t="str">
            <v>1705QTNA040</v>
          </cell>
          <cell r="C997" t="str">
            <v>Bùi Thanh</v>
          </cell>
          <cell r="D997" t="str">
            <v>Phong</v>
          </cell>
          <cell r="E997" t="str">
            <v>Nam</v>
          </cell>
          <cell r="F997" t="str">
            <v>20/07/1997</v>
          </cell>
          <cell r="G997" t="str">
            <v>Hải Dương</v>
          </cell>
        </row>
        <row r="998">
          <cell r="B998" t="str">
            <v>1705QTNA041</v>
          </cell>
          <cell r="C998" t="str">
            <v>Nguyễn Thanh</v>
          </cell>
          <cell r="D998" t="str">
            <v>Phong</v>
          </cell>
          <cell r="E998" t="str">
            <v>Nam</v>
          </cell>
          <cell r="F998" t="str">
            <v>20/07/1999</v>
          </cell>
          <cell r="G998" t="str">
            <v>Hà Tĩnh</v>
          </cell>
        </row>
        <row r="999">
          <cell r="B999" t="str">
            <v>1705QTNA042</v>
          </cell>
          <cell r="C999" t="str">
            <v>Nguyễn Minh</v>
          </cell>
          <cell r="D999" t="str">
            <v>Phúc</v>
          </cell>
          <cell r="E999" t="str">
            <v>Nam</v>
          </cell>
          <cell r="F999" t="str">
            <v>30/01/1998</v>
          </cell>
          <cell r="G999" t="str">
            <v>Ninh Bình</v>
          </cell>
        </row>
        <row r="1000">
          <cell r="B1000" t="str">
            <v>1705QTNA043</v>
          </cell>
          <cell r="C1000" t="str">
            <v>Lê Thị</v>
          </cell>
          <cell r="D1000" t="str">
            <v>Phương</v>
          </cell>
          <cell r="E1000" t="str">
            <v>Nữ</v>
          </cell>
          <cell r="F1000" t="str">
            <v>03/05/1998</v>
          </cell>
          <cell r="G1000" t="str">
            <v>Thanh Hóa</v>
          </cell>
        </row>
        <row r="1001">
          <cell r="B1001" t="str">
            <v>1705QTNA044</v>
          </cell>
          <cell r="C1001" t="str">
            <v>Thời Thị</v>
          </cell>
          <cell r="D1001" t="str">
            <v>Phương</v>
          </cell>
          <cell r="E1001" t="str">
            <v>Nữ</v>
          </cell>
          <cell r="F1001" t="str">
            <v>01/08/1999</v>
          </cell>
          <cell r="G1001" t="str">
            <v>Thanh Hóa</v>
          </cell>
        </row>
        <row r="1002">
          <cell r="B1002" t="str">
            <v>1705QTNA045</v>
          </cell>
          <cell r="C1002" t="str">
            <v>Dương Thị</v>
          </cell>
          <cell r="D1002" t="str">
            <v>Phượng</v>
          </cell>
          <cell r="E1002" t="str">
            <v>Nữ</v>
          </cell>
          <cell r="F1002" t="str">
            <v>28/02/1999</v>
          </cell>
          <cell r="G1002" t="str">
            <v>Vĩnh Phúc</v>
          </cell>
        </row>
        <row r="1003">
          <cell r="B1003" t="str">
            <v>1705QTNA046</v>
          </cell>
          <cell r="C1003" t="str">
            <v>Nguyễn Hữu</v>
          </cell>
          <cell r="D1003" t="str">
            <v>Quang</v>
          </cell>
          <cell r="E1003" t="str">
            <v>Nam</v>
          </cell>
          <cell r="F1003" t="str">
            <v>12/09/1999</v>
          </cell>
          <cell r="G1003" t="str">
            <v>Hà Tây</v>
          </cell>
        </row>
        <row r="1004">
          <cell r="B1004" t="str">
            <v>1705QTNA047</v>
          </cell>
          <cell r="C1004" t="str">
            <v>Nguyễn Công</v>
          </cell>
          <cell r="D1004" t="str">
            <v>Sơn</v>
          </cell>
          <cell r="E1004" t="str">
            <v>Nam</v>
          </cell>
          <cell r="F1004" t="str">
            <v>03/09/1999</v>
          </cell>
          <cell r="G1004" t="str">
            <v>Thanh Hóa</v>
          </cell>
        </row>
        <row r="1005">
          <cell r="B1005" t="str">
            <v>1705QTNA048</v>
          </cell>
          <cell r="C1005" t="str">
            <v>Nguyễn Văn</v>
          </cell>
          <cell r="D1005" t="str">
            <v>Thái</v>
          </cell>
          <cell r="E1005" t="str">
            <v>Nam</v>
          </cell>
          <cell r="F1005" t="str">
            <v>18/10/1999</v>
          </cell>
          <cell r="G1005" t="str">
            <v>Bắc Ninh</v>
          </cell>
        </row>
        <row r="1006">
          <cell r="B1006" t="str">
            <v>1705QTNA049</v>
          </cell>
          <cell r="C1006" t="str">
            <v>Nguyễn Văn</v>
          </cell>
          <cell r="D1006" t="str">
            <v>Thành</v>
          </cell>
          <cell r="E1006" t="str">
            <v>Nam</v>
          </cell>
          <cell r="F1006" t="str">
            <v>04/11/1999</v>
          </cell>
          <cell r="G1006" t="str">
            <v>Hà Tây</v>
          </cell>
        </row>
        <row r="1007">
          <cell r="B1007" t="str">
            <v>1705QTNA050</v>
          </cell>
          <cell r="C1007" t="str">
            <v>Đặng Thị Phương</v>
          </cell>
          <cell r="D1007" t="str">
            <v>Thảo</v>
          </cell>
          <cell r="E1007" t="str">
            <v>Nữ</v>
          </cell>
          <cell r="F1007" t="str">
            <v>21/02/1999</v>
          </cell>
          <cell r="G1007" t="str">
            <v>Hòa Bình</v>
          </cell>
        </row>
        <row r="1008">
          <cell r="B1008" t="str">
            <v>1705QTNA051</v>
          </cell>
          <cell r="C1008" t="str">
            <v>Đỗ Đình</v>
          </cell>
          <cell r="D1008" t="str">
            <v>Thoan</v>
          </cell>
          <cell r="E1008" t="str">
            <v>Nam</v>
          </cell>
          <cell r="F1008" t="str">
            <v>01/03/1999</v>
          </cell>
          <cell r="G1008" t="str">
            <v>Hà Nội</v>
          </cell>
        </row>
        <row r="1009">
          <cell r="B1009" t="str">
            <v>1705QTNA052</v>
          </cell>
          <cell r="C1009" t="str">
            <v>Bùi Lệ</v>
          </cell>
          <cell r="D1009" t="str">
            <v>Thu</v>
          </cell>
          <cell r="E1009" t="str">
            <v>Nữ</v>
          </cell>
          <cell r="F1009" t="str">
            <v>14/08/1999</v>
          </cell>
          <cell r="G1009" t="str">
            <v>Hòa Bình</v>
          </cell>
        </row>
        <row r="1010">
          <cell r="B1010" t="str">
            <v>1705QTNA053</v>
          </cell>
          <cell r="C1010" t="str">
            <v>Mai Thị</v>
          </cell>
          <cell r="D1010" t="str">
            <v>Thu</v>
          </cell>
          <cell r="E1010" t="str">
            <v>Nữ</v>
          </cell>
          <cell r="F1010" t="str">
            <v>08/08/1999</v>
          </cell>
          <cell r="G1010" t="str">
            <v>Thanh Hóa</v>
          </cell>
        </row>
        <row r="1011">
          <cell r="B1011" t="str">
            <v>1705QTNA054</v>
          </cell>
          <cell r="C1011" t="str">
            <v>Trần Quốc</v>
          </cell>
          <cell r="D1011" t="str">
            <v>Tuấn</v>
          </cell>
          <cell r="E1011" t="str">
            <v>Nam</v>
          </cell>
          <cell r="F1011" t="str">
            <v>04/10/1999</v>
          </cell>
          <cell r="G1011" t="str">
            <v>Tuyên Quang</v>
          </cell>
        </row>
        <row r="1012">
          <cell r="B1012" t="str">
            <v>1705QTNA055</v>
          </cell>
          <cell r="C1012" t="str">
            <v>Nguyễn Lâm</v>
          </cell>
          <cell r="D1012" t="str">
            <v>Tùng</v>
          </cell>
          <cell r="E1012" t="str">
            <v>Nam</v>
          </cell>
          <cell r="F1012" t="str">
            <v>04/08/1999</v>
          </cell>
          <cell r="G1012" t="str">
            <v>Thái Bình</v>
          </cell>
        </row>
        <row r="1013">
          <cell r="B1013" t="str">
            <v>1705QTNA056</v>
          </cell>
          <cell r="C1013" t="str">
            <v>Lãnh Thị</v>
          </cell>
          <cell r="D1013" t="str">
            <v>Tuyết</v>
          </cell>
          <cell r="E1013" t="str">
            <v>Nữ</v>
          </cell>
          <cell r="F1013" t="str">
            <v>13/11/1999</v>
          </cell>
          <cell r="G1013" t="str">
            <v>Bắc Giang</v>
          </cell>
        </row>
        <row r="1014">
          <cell r="B1014" t="str">
            <v>1705QTNA057</v>
          </cell>
          <cell r="C1014" t="str">
            <v>Ngô Thị Thanh</v>
          </cell>
          <cell r="D1014" t="str">
            <v>Xuân</v>
          </cell>
          <cell r="E1014" t="str">
            <v>Nữ</v>
          </cell>
          <cell r="F1014" t="str">
            <v>01/09/1999</v>
          </cell>
          <cell r="G1014" t="str">
            <v>Vĩnh Phúc</v>
          </cell>
        </row>
        <row r="1015">
          <cell r="B1015" t="str">
            <v>1705QTNA058</v>
          </cell>
          <cell r="C1015" t="str">
            <v>Nguyễn Thị Thanh</v>
          </cell>
          <cell r="D1015" t="str">
            <v>Xuân</v>
          </cell>
          <cell r="E1015" t="str">
            <v>Nữ</v>
          </cell>
          <cell r="F1015" t="str">
            <v>27/11/1998</v>
          </cell>
          <cell r="G1015" t="str">
            <v>Sơn La</v>
          </cell>
        </row>
        <row r="1016">
          <cell r="B1016" t="str">
            <v>1705QTNA059</v>
          </cell>
          <cell r="C1016" t="str">
            <v>La Thị Kim</v>
          </cell>
          <cell r="D1016" t="str">
            <v>Yến</v>
          </cell>
          <cell r="E1016" t="str">
            <v>Nữ</v>
          </cell>
          <cell r="F1016" t="str">
            <v>25/01/1999</v>
          </cell>
          <cell r="G1016" t="str">
            <v>Bắc Kạn</v>
          </cell>
        </row>
        <row r="1017">
          <cell r="B1017" t="str">
            <v>1705QTNA060</v>
          </cell>
          <cell r="C1017" t="str">
            <v>Nguyễn Hải</v>
          </cell>
          <cell r="D1017" t="str">
            <v>Yến</v>
          </cell>
          <cell r="E1017" t="str">
            <v>Nữ</v>
          </cell>
          <cell r="F1017" t="str">
            <v>08/11/1999</v>
          </cell>
          <cell r="G1017" t="str">
            <v>Phú Thọ</v>
          </cell>
        </row>
        <row r="1018">
          <cell r="B1018" t="str">
            <v>1705QTNB001</v>
          </cell>
          <cell r="C1018" t="str">
            <v>Dương Tuấn</v>
          </cell>
          <cell r="D1018" t="str">
            <v>Anh</v>
          </cell>
          <cell r="E1018" t="str">
            <v>Nam</v>
          </cell>
          <cell r="F1018" t="str">
            <v>16/12/1999</v>
          </cell>
          <cell r="G1018" t="str">
            <v>Vĩnh Phúc</v>
          </cell>
        </row>
        <row r="1019">
          <cell r="B1019" t="str">
            <v>1705QTNB002</v>
          </cell>
          <cell r="C1019" t="str">
            <v>Hà Thế</v>
          </cell>
          <cell r="D1019" t="str">
            <v>Anh</v>
          </cell>
          <cell r="E1019" t="str">
            <v>Nam</v>
          </cell>
          <cell r="F1019" t="str">
            <v>23/02/1994</v>
          </cell>
          <cell r="G1019" t="str">
            <v>Thái Bình</v>
          </cell>
        </row>
        <row r="1020">
          <cell r="B1020" t="str">
            <v>1705QTNB003</v>
          </cell>
          <cell r="C1020" t="str">
            <v>Lương Thị Minh</v>
          </cell>
          <cell r="D1020" t="str">
            <v>Anh</v>
          </cell>
          <cell r="E1020" t="str">
            <v>Nữ</v>
          </cell>
          <cell r="F1020" t="str">
            <v>17/03/1999</v>
          </cell>
          <cell r="G1020" t="str">
            <v>Hà Nam</v>
          </cell>
        </row>
        <row r="1021">
          <cell r="B1021" t="str">
            <v>1705QTNB004</v>
          </cell>
          <cell r="C1021" t="str">
            <v>Nguyễn Thị</v>
          </cell>
          <cell r="D1021" t="str">
            <v>Ánh</v>
          </cell>
          <cell r="E1021" t="str">
            <v>Nữ</v>
          </cell>
          <cell r="F1021" t="str">
            <v>14/12/1999</v>
          </cell>
          <cell r="G1021" t="str">
            <v>Bắc Ninh</v>
          </cell>
        </row>
        <row r="1022">
          <cell r="B1022" t="str">
            <v>1705QTNB005</v>
          </cell>
          <cell r="C1022" t="str">
            <v>Nguyễn Vũ Hải</v>
          </cell>
          <cell r="D1022" t="str">
            <v>Bình</v>
          </cell>
          <cell r="E1022" t="str">
            <v>Nam</v>
          </cell>
          <cell r="F1022" t="str">
            <v>20/01/1999</v>
          </cell>
          <cell r="G1022" t="str">
            <v>Hà Nội</v>
          </cell>
        </row>
        <row r="1023">
          <cell r="B1023" t="str">
            <v>1705QTNB006</v>
          </cell>
          <cell r="C1023" t="str">
            <v>Vũ Thị</v>
          </cell>
          <cell r="D1023" t="str">
            <v>Diễm</v>
          </cell>
          <cell r="E1023" t="str">
            <v>Nữ</v>
          </cell>
          <cell r="F1023" t="str">
            <v>09/06/1999</v>
          </cell>
          <cell r="G1023" t="str">
            <v>Hưng Yên</v>
          </cell>
        </row>
        <row r="1024">
          <cell r="B1024" t="str">
            <v>1705QTNB007</v>
          </cell>
          <cell r="C1024" t="str">
            <v>Nguyễn Thị</v>
          </cell>
          <cell r="D1024" t="str">
            <v>Dung</v>
          </cell>
          <cell r="E1024" t="str">
            <v>Nữ</v>
          </cell>
          <cell r="F1024" t="str">
            <v>07/03/1999</v>
          </cell>
          <cell r="G1024" t="str">
            <v>Hà Tây</v>
          </cell>
        </row>
        <row r="1025">
          <cell r="B1025" t="str">
            <v>1705QTNB008</v>
          </cell>
          <cell r="C1025" t="str">
            <v>Đặng Xuân</v>
          </cell>
          <cell r="D1025" t="str">
            <v>Đảng</v>
          </cell>
          <cell r="E1025" t="str">
            <v>Nam</v>
          </cell>
          <cell r="F1025" t="str">
            <v>17/04/1998</v>
          </cell>
          <cell r="G1025" t="str">
            <v>Hưng Yên</v>
          </cell>
        </row>
        <row r="1026">
          <cell r="B1026" t="str">
            <v>1705QTNB009</v>
          </cell>
          <cell r="C1026" t="str">
            <v>Lương Văn</v>
          </cell>
          <cell r="D1026" t="str">
            <v>Đạt</v>
          </cell>
          <cell r="E1026" t="str">
            <v>Nam</v>
          </cell>
          <cell r="F1026" t="str">
            <v>14/09/1999</v>
          </cell>
          <cell r="G1026" t="str">
            <v>Thanh Hóa</v>
          </cell>
        </row>
        <row r="1027">
          <cell r="B1027" t="str">
            <v>1705QTNB010</v>
          </cell>
          <cell r="C1027" t="str">
            <v>Lê Văn</v>
          </cell>
          <cell r="D1027" t="str">
            <v>Đức</v>
          </cell>
          <cell r="E1027" t="str">
            <v>Nam</v>
          </cell>
          <cell r="F1027" t="str">
            <v>18/09/1999</v>
          </cell>
          <cell r="G1027" t="str">
            <v>Vĩnh Phúc</v>
          </cell>
        </row>
        <row r="1028">
          <cell r="B1028" t="str">
            <v>1705QTNB011</v>
          </cell>
          <cell r="C1028" t="str">
            <v>Đặng Châu</v>
          </cell>
          <cell r="D1028" t="str">
            <v>Giang</v>
          </cell>
          <cell r="E1028" t="str">
            <v>Nữ</v>
          </cell>
          <cell r="F1028" t="str">
            <v>14/11/1999</v>
          </cell>
          <cell r="G1028" t="str">
            <v>Tuyên Quang</v>
          </cell>
        </row>
        <row r="1029">
          <cell r="B1029" t="str">
            <v>1705QTNB012</v>
          </cell>
          <cell r="C1029" t="str">
            <v>Hoàng Thị Vĩnh</v>
          </cell>
          <cell r="D1029" t="str">
            <v>Hà</v>
          </cell>
          <cell r="E1029" t="str">
            <v>Nữ</v>
          </cell>
          <cell r="F1029" t="str">
            <v>29/10/1999</v>
          </cell>
          <cell r="G1029" t="str">
            <v>Vĩnh Phúc</v>
          </cell>
        </row>
        <row r="1030">
          <cell r="B1030" t="str">
            <v>1705QTNB013</v>
          </cell>
          <cell r="C1030" t="str">
            <v>Chu Hà Mỹ</v>
          </cell>
          <cell r="D1030" t="str">
            <v>Hạnh</v>
          </cell>
          <cell r="E1030" t="str">
            <v>Nữ</v>
          </cell>
          <cell r="F1030" t="str">
            <v>14/12/1999</v>
          </cell>
          <cell r="G1030" t="str">
            <v>Phú Thọ</v>
          </cell>
        </row>
        <row r="1031">
          <cell r="B1031" t="str">
            <v>1705QTNB014</v>
          </cell>
          <cell r="C1031" t="str">
            <v>Nguyễn Thị</v>
          </cell>
          <cell r="D1031" t="str">
            <v>Hạnh</v>
          </cell>
          <cell r="E1031" t="str">
            <v>Nữ</v>
          </cell>
          <cell r="F1031" t="str">
            <v>08/07/1999</v>
          </cell>
          <cell r="G1031" t="str">
            <v>Tuyên Quang</v>
          </cell>
        </row>
        <row r="1032">
          <cell r="B1032" t="str">
            <v>1705QTNB015</v>
          </cell>
          <cell r="C1032" t="str">
            <v>Nguyễn Thị Thúy</v>
          </cell>
          <cell r="D1032" t="str">
            <v>Hằng</v>
          </cell>
          <cell r="E1032" t="str">
            <v>Nữ</v>
          </cell>
          <cell r="F1032" t="str">
            <v>27/09/1999</v>
          </cell>
          <cell r="G1032" t="str">
            <v>Hà Tây</v>
          </cell>
        </row>
        <row r="1033">
          <cell r="B1033" t="str">
            <v>1705QTNB016</v>
          </cell>
          <cell r="C1033" t="str">
            <v>Nguyễn Thị Quế</v>
          </cell>
          <cell r="D1033" t="str">
            <v>Hậu</v>
          </cell>
          <cell r="E1033" t="str">
            <v>Nữ</v>
          </cell>
          <cell r="F1033" t="str">
            <v>11/03/1999</v>
          </cell>
          <cell r="G1033" t="str">
            <v>Yên Bái</v>
          </cell>
        </row>
        <row r="1034">
          <cell r="B1034" t="str">
            <v>1705QTNB017</v>
          </cell>
          <cell r="C1034" t="str">
            <v>Lưu Thị Thu</v>
          </cell>
          <cell r="D1034" t="str">
            <v>Hiền</v>
          </cell>
          <cell r="E1034" t="str">
            <v>Nữ</v>
          </cell>
          <cell r="F1034" t="str">
            <v>07/02/1999</v>
          </cell>
          <cell r="G1034" t="str">
            <v>Vĩnh Phúc</v>
          </cell>
        </row>
        <row r="1035">
          <cell r="B1035" t="str">
            <v>1705QTNB018</v>
          </cell>
          <cell r="C1035" t="str">
            <v>Trần Thị Thu</v>
          </cell>
          <cell r="D1035" t="str">
            <v>Hiền</v>
          </cell>
          <cell r="E1035" t="str">
            <v>Nữ</v>
          </cell>
          <cell r="F1035" t="str">
            <v>25/09/1999</v>
          </cell>
          <cell r="G1035" t="str">
            <v>Nam Định</v>
          </cell>
        </row>
        <row r="1036">
          <cell r="B1036" t="str">
            <v>1705QTNB019</v>
          </cell>
          <cell r="C1036" t="str">
            <v>Trần Hậu</v>
          </cell>
          <cell r="D1036" t="str">
            <v>Hiếu</v>
          </cell>
          <cell r="E1036" t="str">
            <v>Nam</v>
          </cell>
          <cell r="F1036" t="str">
            <v>28/10/1997</v>
          </cell>
          <cell r="G1036" t="str">
            <v>Hà Tĩnh</v>
          </cell>
        </row>
        <row r="1037">
          <cell r="B1037" t="str">
            <v>1705QTNB020</v>
          </cell>
          <cell r="C1037" t="str">
            <v>Nguyễn Thị Minh</v>
          </cell>
          <cell r="D1037" t="str">
            <v>Hòa</v>
          </cell>
          <cell r="E1037" t="str">
            <v>Nữ</v>
          </cell>
          <cell r="F1037" t="str">
            <v>29/09/1999</v>
          </cell>
          <cell r="G1037" t="str">
            <v>Lai Châu</v>
          </cell>
        </row>
        <row r="1038">
          <cell r="B1038" t="str">
            <v>1705QTNB021</v>
          </cell>
          <cell r="C1038" t="str">
            <v>Trần Thị Thu</v>
          </cell>
          <cell r="D1038" t="str">
            <v>Hòa</v>
          </cell>
          <cell r="E1038" t="str">
            <v>Nữ</v>
          </cell>
          <cell r="F1038" t="str">
            <v>14/10/1999</v>
          </cell>
          <cell r="G1038" t="str">
            <v>Hà Tây</v>
          </cell>
        </row>
        <row r="1039">
          <cell r="B1039" t="str">
            <v>1705QTNB022</v>
          </cell>
          <cell r="C1039" t="str">
            <v>Hoàng Thị</v>
          </cell>
          <cell r="D1039" t="str">
            <v>Hoài</v>
          </cell>
          <cell r="E1039" t="str">
            <v>Nữ</v>
          </cell>
          <cell r="F1039" t="str">
            <v>02/05/1999</v>
          </cell>
          <cell r="G1039" t="str">
            <v>Cao Bằng</v>
          </cell>
        </row>
        <row r="1040">
          <cell r="B1040" t="str">
            <v>1705QTNB023</v>
          </cell>
          <cell r="C1040" t="str">
            <v>Nguyễn Minh</v>
          </cell>
          <cell r="D1040" t="str">
            <v>Hoài</v>
          </cell>
          <cell r="E1040" t="str">
            <v>Nữ</v>
          </cell>
          <cell r="F1040" t="str">
            <v>18/02/1999</v>
          </cell>
          <cell r="G1040" t="str">
            <v>Hà Nội</v>
          </cell>
        </row>
        <row r="1041">
          <cell r="B1041" t="str">
            <v>1705QTNB024</v>
          </cell>
          <cell r="C1041" t="str">
            <v>Lưu Thị Thanh</v>
          </cell>
          <cell r="D1041" t="str">
            <v>Huệ</v>
          </cell>
          <cell r="E1041" t="str">
            <v>Nữ</v>
          </cell>
          <cell r="F1041" t="str">
            <v>08/09/1999</v>
          </cell>
          <cell r="G1041" t="str">
            <v>Hải Phòng</v>
          </cell>
        </row>
        <row r="1042">
          <cell r="B1042" t="str">
            <v>1705QTNB025</v>
          </cell>
          <cell r="C1042" t="str">
            <v>Trần Quang</v>
          </cell>
          <cell r="D1042" t="str">
            <v>Huy</v>
          </cell>
          <cell r="E1042" t="str">
            <v>Nam</v>
          </cell>
          <cell r="F1042" t="str">
            <v>03/10/1998</v>
          </cell>
          <cell r="G1042" t="str">
            <v>Hà Nam</v>
          </cell>
        </row>
        <row r="1043">
          <cell r="B1043" t="str">
            <v>1705QTNB026</v>
          </cell>
          <cell r="C1043" t="str">
            <v>Trần Văn</v>
          </cell>
          <cell r="D1043" t="str">
            <v>Huy</v>
          </cell>
          <cell r="E1043" t="str">
            <v>Nam</v>
          </cell>
          <cell r="F1043" t="str">
            <v>22/12/1996</v>
          </cell>
          <cell r="G1043" t="str">
            <v>Hải Dương</v>
          </cell>
        </row>
        <row r="1044">
          <cell r="B1044" t="str">
            <v>1705QTNB027</v>
          </cell>
          <cell r="C1044" t="str">
            <v>Phạm Trần</v>
          </cell>
          <cell r="D1044" t="str">
            <v>Khải</v>
          </cell>
          <cell r="E1044" t="str">
            <v>Nam</v>
          </cell>
          <cell r="F1044" t="str">
            <v>29/09/1999</v>
          </cell>
          <cell r="G1044" t="str">
            <v>Lạng Sơn</v>
          </cell>
        </row>
        <row r="1045">
          <cell r="B1045" t="str">
            <v>1705QTNB028</v>
          </cell>
          <cell r="C1045" t="str">
            <v>Nông Ngọc</v>
          </cell>
          <cell r="D1045" t="str">
            <v>Khánh</v>
          </cell>
          <cell r="E1045" t="str">
            <v>Nữ</v>
          </cell>
          <cell r="F1045" t="str">
            <v>17/03/1999</v>
          </cell>
          <cell r="G1045" t="str">
            <v>Lạng Sơn</v>
          </cell>
        </row>
        <row r="1046">
          <cell r="B1046" t="str">
            <v>1705QTNB029</v>
          </cell>
          <cell r="C1046" t="str">
            <v>Lò Ngọc</v>
          </cell>
          <cell r="D1046" t="str">
            <v>Khiêm</v>
          </cell>
          <cell r="E1046" t="str">
            <v>Nam</v>
          </cell>
          <cell r="F1046" t="str">
            <v>21/10/1999</v>
          </cell>
          <cell r="G1046" t="str">
            <v>Sơn La</v>
          </cell>
        </row>
        <row r="1047">
          <cell r="B1047" t="str">
            <v>1705QTNB030</v>
          </cell>
          <cell r="C1047" t="str">
            <v>Chu Thị Thùy</v>
          </cell>
          <cell r="D1047" t="str">
            <v>Linh</v>
          </cell>
          <cell r="E1047" t="str">
            <v>Nữ</v>
          </cell>
          <cell r="F1047" t="str">
            <v>29/07/1999</v>
          </cell>
          <cell r="G1047" t="str">
            <v>Hà Tây</v>
          </cell>
        </row>
        <row r="1048">
          <cell r="B1048" t="str">
            <v>1705QTNB031</v>
          </cell>
          <cell r="C1048" t="str">
            <v>Nguyễn Hồng</v>
          </cell>
          <cell r="D1048" t="str">
            <v>Linh</v>
          </cell>
          <cell r="E1048" t="str">
            <v>Nữ</v>
          </cell>
          <cell r="F1048" t="str">
            <v>06/01/1999</v>
          </cell>
          <cell r="G1048" t="str">
            <v>Hà Giang</v>
          </cell>
        </row>
        <row r="1049">
          <cell r="B1049" t="str">
            <v>1705QTNB032</v>
          </cell>
          <cell r="C1049" t="str">
            <v>Nguyễn Khánh</v>
          </cell>
          <cell r="D1049" t="str">
            <v>Linh</v>
          </cell>
          <cell r="E1049" t="str">
            <v>Nữ</v>
          </cell>
          <cell r="F1049" t="str">
            <v>02/07/1999</v>
          </cell>
          <cell r="G1049" t="str">
            <v>Thanh Hóa</v>
          </cell>
        </row>
        <row r="1050">
          <cell r="B1050" t="str">
            <v>1705QTNB033</v>
          </cell>
          <cell r="C1050" t="str">
            <v>Phạm Thị Hương</v>
          </cell>
          <cell r="D1050" t="str">
            <v>Mai</v>
          </cell>
          <cell r="E1050" t="str">
            <v>Nữ</v>
          </cell>
          <cell r="F1050" t="str">
            <v>14/02/1999</v>
          </cell>
          <cell r="G1050" t="str">
            <v>Thái Bình</v>
          </cell>
        </row>
        <row r="1051">
          <cell r="B1051" t="str">
            <v>1705QTNB034</v>
          </cell>
          <cell r="C1051" t="str">
            <v>Nguyễn Đức</v>
          </cell>
          <cell r="D1051" t="str">
            <v>Mạnh</v>
          </cell>
          <cell r="E1051" t="str">
            <v>Nam</v>
          </cell>
          <cell r="F1051" t="str">
            <v>27/11/1999</v>
          </cell>
          <cell r="G1051" t="str">
            <v>Hòa Bình</v>
          </cell>
        </row>
        <row r="1052">
          <cell r="B1052" t="str">
            <v>1705QTNB035</v>
          </cell>
          <cell r="C1052" t="str">
            <v>Nguyễn Bình</v>
          </cell>
          <cell r="D1052" t="str">
            <v>Minh</v>
          </cell>
          <cell r="E1052" t="str">
            <v>Nam</v>
          </cell>
          <cell r="F1052" t="str">
            <v>12/11/1999</v>
          </cell>
          <cell r="G1052" t="str">
            <v>Hà Nội</v>
          </cell>
        </row>
        <row r="1053">
          <cell r="B1053" t="str">
            <v>1705QTNB036</v>
          </cell>
          <cell r="C1053" t="str">
            <v>Trần Mậu</v>
          </cell>
          <cell r="D1053" t="str">
            <v>Nam</v>
          </cell>
          <cell r="E1053" t="str">
            <v>Nam</v>
          </cell>
          <cell r="F1053" t="str">
            <v>30/10/1999</v>
          </cell>
          <cell r="G1053" t="str">
            <v>Phú Thọ</v>
          </cell>
        </row>
        <row r="1054">
          <cell r="B1054" t="str">
            <v>1705QTNB037</v>
          </cell>
          <cell r="C1054" t="str">
            <v>Hoàng Thị</v>
          </cell>
          <cell r="D1054" t="str">
            <v>Ngọc</v>
          </cell>
          <cell r="E1054" t="str">
            <v>Nữ</v>
          </cell>
          <cell r="F1054" t="str">
            <v>04/05/1999</v>
          </cell>
          <cell r="G1054" t="str">
            <v>Cao Bằng</v>
          </cell>
        </row>
        <row r="1055">
          <cell r="B1055" t="str">
            <v>1705QTNB038</v>
          </cell>
          <cell r="C1055" t="str">
            <v>Nguyễn Xuân Quỳnh</v>
          </cell>
          <cell r="D1055" t="str">
            <v>Ngọc</v>
          </cell>
          <cell r="E1055" t="str">
            <v>Nữ</v>
          </cell>
          <cell r="F1055" t="str">
            <v>03/11/1999</v>
          </cell>
          <cell r="G1055" t="str">
            <v>Phú Thọ</v>
          </cell>
        </row>
        <row r="1056">
          <cell r="B1056" t="str">
            <v>1705QTNB039</v>
          </cell>
          <cell r="C1056" t="str">
            <v>Trịnh Thị</v>
          </cell>
          <cell r="D1056" t="str">
            <v>Ngọc</v>
          </cell>
          <cell r="E1056" t="str">
            <v>Nữ</v>
          </cell>
          <cell r="F1056" t="str">
            <v>19/04/1999</v>
          </cell>
          <cell r="G1056" t="str">
            <v>Bắc Giang</v>
          </cell>
        </row>
        <row r="1057">
          <cell r="B1057" t="str">
            <v>1705QTNB040</v>
          </cell>
          <cell r="C1057" t="str">
            <v>Lường Thị</v>
          </cell>
          <cell r="D1057" t="str">
            <v>Nguyên</v>
          </cell>
          <cell r="E1057" t="str">
            <v>Nữ</v>
          </cell>
          <cell r="F1057" t="str">
            <v>17/01/1999</v>
          </cell>
          <cell r="G1057" t="str">
            <v>Sơn La</v>
          </cell>
        </row>
        <row r="1058">
          <cell r="B1058" t="str">
            <v>1705QTNB041</v>
          </cell>
          <cell r="C1058" t="str">
            <v>Nguyễn Thị</v>
          </cell>
          <cell r="D1058" t="str">
            <v>Ninh</v>
          </cell>
          <cell r="E1058" t="str">
            <v>Nữ</v>
          </cell>
          <cell r="F1058" t="str">
            <v>17/04/1999</v>
          </cell>
          <cell r="G1058" t="str">
            <v>Vĩnh Phúc</v>
          </cell>
        </row>
        <row r="1059">
          <cell r="B1059" t="str">
            <v>1705QTNB042</v>
          </cell>
          <cell r="C1059" t="str">
            <v>Lê Thị Bích</v>
          </cell>
          <cell r="D1059" t="str">
            <v>Phương</v>
          </cell>
          <cell r="E1059" t="str">
            <v>Nữ</v>
          </cell>
          <cell r="F1059" t="str">
            <v>21/01/1999</v>
          </cell>
          <cell r="G1059" t="str">
            <v>Phú Thọ</v>
          </cell>
        </row>
        <row r="1060">
          <cell r="B1060" t="str">
            <v>1705QTNB043</v>
          </cell>
          <cell r="C1060" t="str">
            <v>Trương Thị</v>
          </cell>
          <cell r="D1060" t="str">
            <v>Phượng</v>
          </cell>
          <cell r="E1060" t="str">
            <v>Nữ</v>
          </cell>
          <cell r="F1060" t="str">
            <v>16/01/1999</v>
          </cell>
          <cell r="G1060" t="str">
            <v>Hà Tĩnh</v>
          </cell>
        </row>
        <row r="1061">
          <cell r="B1061" t="str">
            <v>1705QTNB044</v>
          </cell>
          <cell r="C1061" t="str">
            <v>Nguyễn Văn</v>
          </cell>
          <cell r="D1061" t="str">
            <v>Quang</v>
          </cell>
          <cell r="E1061" t="str">
            <v>Nam</v>
          </cell>
          <cell r="F1061" t="str">
            <v>08/03/1999</v>
          </cell>
          <cell r="G1061" t="str">
            <v>Thanh Hóa</v>
          </cell>
        </row>
        <row r="1062">
          <cell r="B1062" t="str">
            <v>1705QTNB045</v>
          </cell>
          <cell r="C1062" t="str">
            <v>Bùi Đoàn</v>
          </cell>
          <cell r="D1062" t="str">
            <v>Quảng</v>
          </cell>
          <cell r="E1062" t="str">
            <v>Nam</v>
          </cell>
          <cell r="F1062" t="str">
            <v>08/10/1999</v>
          </cell>
          <cell r="G1062" t="str">
            <v>Quảng Ninh</v>
          </cell>
        </row>
        <row r="1063">
          <cell r="B1063" t="str">
            <v>1705QTNB046</v>
          </cell>
          <cell r="C1063" t="str">
            <v>Lê Hồng</v>
          </cell>
          <cell r="D1063" t="str">
            <v>Sơn</v>
          </cell>
          <cell r="E1063" t="str">
            <v>Nam</v>
          </cell>
          <cell r="F1063" t="str">
            <v>26/06/1999</v>
          </cell>
          <cell r="G1063" t="str">
            <v>Nghệ An</v>
          </cell>
        </row>
        <row r="1064">
          <cell r="B1064" t="str">
            <v>1705QTNB047</v>
          </cell>
          <cell r="C1064" t="str">
            <v>Hà Mạnh </v>
          </cell>
          <cell r="D1064" t="str">
            <v>Tuấn</v>
          </cell>
          <cell r="E1064" t="str">
            <v>Nam</v>
          </cell>
          <cell r="F1064" t="str">
            <v>12/01/1999</v>
          </cell>
          <cell r="G1064" t="str">
            <v>Hà Tây</v>
          </cell>
        </row>
        <row r="1065">
          <cell r="B1065" t="str">
            <v>1705QTNB048</v>
          </cell>
          <cell r="C1065" t="str">
            <v>Nguyễn Thị</v>
          </cell>
          <cell r="D1065" t="str">
            <v>Thanh</v>
          </cell>
          <cell r="E1065" t="str">
            <v>Nữ</v>
          </cell>
          <cell r="F1065" t="str">
            <v>24/08/1999</v>
          </cell>
          <cell r="G1065" t="str">
            <v>Vĩnh Phúc</v>
          </cell>
        </row>
        <row r="1066">
          <cell r="B1066" t="str">
            <v>1705QTNB049</v>
          </cell>
          <cell r="C1066" t="str">
            <v>Nguyễn Tiến</v>
          </cell>
          <cell r="D1066" t="str">
            <v>Thành</v>
          </cell>
          <cell r="E1066" t="str">
            <v>Nam</v>
          </cell>
          <cell r="F1066" t="str">
            <v>12/07/1999</v>
          </cell>
          <cell r="G1066" t="str">
            <v>Thái Bình</v>
          </cell>
        </row>
        <row r="1067">
          <cell r="B1067" t="str">
            <v>1705QTNB050</v>
          </cell>
          <cell r="C1067" t="str">
            <v>Ninh Tiến</v>
          </cell>
          <cell r="D1067" t="str">
            <v>Thành</v>
          </cell>
          <cell r="E1067" t="str">
            <v>Nam</v>
          </cell>
          <cell r="F1067" t="str">
            <v>31/10/1999</v>
          </cell>
          <cell r="G1067" t="str">
            <v>Bắc Giang</v>
          </cell>
        </row>
        <row r="1068">
          <cell r="B1068" t="str">
            <v>1705QTNB051</v>
          </cell>
          <cell r="C1068" t="str">
            <v>Lã Thị Phương</v>
          </cell>
          <cell r="D1068" t="str">
            <v>Thảo</v>
          </cell>
          <cell r="E1068" t="str">
            <v>Nữ</v>
          </cell>
          <cell r="F1068" t="str">
            <v>29/08/1999</v>
          </cell>
          <cell r="G1068" t="str">
            <v>Hà Giang</v>
          </cell>
        </row>
        <row r="1069">
          <cell r="B1069" t="str">
            <v>1705QTNB052</v>
          </cell>
          <cell r="C1069" t="str">
            <v>Phan Thị Thu</v>
          </cell>
          <cell r="D1069" t="str">
            <v>Thảo</v>
          </cell>
          <cell r="E1069" t="str">
            <v>Nữ</v>
          </cell>
          <cell r="F1069" t="str">
            <v>18/11/1999</v>
          </cell>
          <cell r="G1069" t="str">
            <v>Bắc Ninh</v>
          </cell>
        </row>
        <row r="1070">
          <cell r="B1070" t="str">
            <v>1705QTNB053</v>
          </cell>
          <cell r="C1070" t="str">
            <v>Trương Thị</v>
          </cell>
          <cell r="D1070" t="str">
            <v>Thảo</v>
          </cell>
          <cell r="E1070" t="str">
            <v>Nữ</v>
          </cell>
          <cell r="F1070" t="str">
            <v>22/04/1999</v>
          </cell>
          <cell r="G1070" t="str">
            <v>Nghệ An</v>
          </cell>
        </row>
        <row r="1071">
          <cell r="B1071" t="str">
            <v>1705QTNB054</v>
          </cell>
          <cell r="C1071" t="str">
            <v>Nguyễn Thị</v>
          </cell>
          <cell r="D1071" t="str">
            <v>Thủy</v>
          </cell>
          <cell r="E1071" t="str">
            <v>Nữ</v>
          </cell>
          <cell r="F1071" t="str">
            <v>06/07/1999</v>
          </cell>
          <cell r="G1071" t="str">
            <v>Hải Dương</v>
          </cell>
        </row>
        <row r="1072">
          <cell r="B1072" t="str">
            <v>1705QTNB055</v>
          </cell>
          <cell r="C1072" t="str">
            <v>Nguyễn Anh</v>
          </cell>
          <cell r="D1072" t="str">
            <v>Tiến</v>
          </cell>
          <cell r="E1072" t="str">
            <v>Nam</v>
          </cell>
          <cell r="F1072" t="str">
            <v>14/12/1999</v>
          </cell>
          <cell r="G1072" t="str">
            <v>Bắc Giang</v>
          </cell>
        </row>
        <row r="1073">
          <cell r="B1073" t="str">
            <v>1705QTNB056</v>
          </cell>
          <cell r="C1073" t="str">
            <v>Hỏ Thị</v>
          </cell>
          <cell r="D1073" t="str">
            <v>Tuyết</v>
          </cell>
          <cell r="E1073" t="str">
            <v>Nữ</v>
          </cell>
          <cell r="F1073" t="str">
            <v>12/02/1999</v>
          </cell>
          <cell r="G1073" t="str">
            <v>Lai Châu</v>
          </cell>
        </row>
        <row r="1074">
          <cell r="B1074" t="str">
            <v>1705QTNB057</v>
          </cell>
          <cell r="C1074" t="str">
            <v>Nguyễn Hữu</v>
          </cell>
          <cell r="D1074" t="str">
            <v>Uy</v>
          </cell>
          <cell r="E1074" t="str">
            <v>Nam</v>
          </cell>
          <cell r="F1074" t="str">
            <v>04/11/1999</v>
          </cell>
          <cell r="G1074" t="str">
            <v>Hà Nội</v>
          </cell>
        </row>
        <row r="1075">
          <cell r="B1075" t="str">
            <v>1705QTNC001</v>
          </cell>
          <cell r="C1075" t="str">
            <v>Đỗ Ngọc</v>
          </cell>
          <cell r="D1075" t="str">
            <v>Anh</v>
          </cell>
          <cell r="E1075" t="str">
            <v>Nữ</v>
          </cell>
          <cell r="F1075" t="str">
            <v>20/04/1999</v>
          </cell>
          <cell r="G1075" t="str">
            <v>Phú Thọ </v>
          </cell>
        </row>
        <row r="1076">
          <cell r="B1076" t="str">
            <v>1705QTNC002</v>
          </cell>
          <cell r="C1076" t="str">
            <v>Nguyễn Thị Lan</v>
          </cell>
          <cell r="D1076" t="str">
            <v>Anh</v>
          </cell>
          <cell r="E1076" t="str">
            <v>Nữ</v>
          </cell>
          <cell r="F1076" t="str">
            <v>06/02/1999</v>
          </cell>
          <cell r="G1076" t="str">
            <v>Hòa Bình</v>
          </cell>
        </row>
        <row r="1077">
          <cell r="B1077" t="str">
            <v>1705QTNC003</v>
          </cell>
          <cell r="C1077" t="str">
            <v>Ngô Quang</v>
          </cell>
          <cell r="D1077" t="str">
            <v>Chiêu</v>
          </cell>
          <cell r="E1077" t="str">
            <v>Nam</v>
          </cell>
          <cell r="F1077" t="str">
            <v>10/09/1997</v>
          </cell>
          <cell r="G1077" t="str">
            <v>Hải Dương</v>
          </cell>
        </row>
        <row r="1078">
          <cell r="B1078" t="str">
            <v>1705QTNC004</v>
          </cell>
          <cell r="C1078" t="str">
            <v>Trần Thị</v>
          </cell>
          <cell r="D1078" t="str">
            <v>Chinh</v>
          </cell>
          <cell r="E1078" t="str">
            <v>Nữ</v>
          </cell>
          <cell r="F1078" t="str">
            <v>06/04/1999</v>
          </cell>
          <cell r="G1078" t="str">
            <v>Ninh Bình</v>
          </cell>
        </row>
        <row r="1079">
          <cell r="B1079" t="str">
            <v>1705QTNC005</v>
          </cell>
          <cell r="C1079" t="str">
            <v>Nguyễn Thị Hồng</v>
          </cell>
          <cell r="D1079" t="str">
            <v>Cư</v>
          </cell>
          <cell r="E1079" t="str">
            <v>Nữ</v>
          </cell>
          <cell r="F1079" t="str">
            <v>30/09/1999</v>
          </cell>
          <cell r="G1079" t="str">
            <v>Vĩnh Phúc</v>
          </cell>
        </row>
        <row r="1080">
          <cell r="B1080" t="str">
            <v>1705QTNC006</v>
          </cell>
          <cell r="C1080" t="str">
            <v>Đỗ Đại</v>
          </cell>
          <cell r="D1080" t="str">
            <v>Dương</v>
          </cell>
          <cell r="E1080" t="str">
            <v>Nam</v>
          </cell>
          <cell r="F1080" t="str">
            <v>23/08/1999</v>
          </cell>
          <cell r="G1080" t="str">
            <v>Phú Thọ </v>
          </cell>
        </row>
        <row r="1081">
          <cell r="B1081" t="str">
            <v>1705QTNC007</v>
          </cell>
          <cell r="C1081" t="str">
            <v>Phạm Văn</v>
          </cell>
          <cell r="D1081" t="str">
            <v>Dương</v>
          </cell>
          <cell r="E1081" t="str">
            <v>Nam</v>
          </cell>
          <cell r="F1081" t="str">
            <v>02/05/1998</v>
          </cell>
          <cell r="G1081" t="str">
            <v>Thanh Hóa</v>
          </cell>
        </row>
        <row r="1082">
          <cell r="B1082" t="str">
            <v>1705QTNC008</v>
          </cell>
          <cell r="C1082" t="str">
            <v>Quách Ánh</v>
          </cell>
          <cell r="D1082" t="str">
            <v>Dương</v>
          </cell>
          <cell r="E1082" t="str">
            <v>Nam</v>
          </cell>
          <cell r="F1082" t="str">
            <v>26/04/1999</v>
          </cell>
          <cell r="G1082" t="str">
            <v>Hòa Bình</v>
          </cell>
        </row>
        <row r="1083">
          <cell r="B1083" t="str">
            <v>1705QTNC009</v>
          </cell>
          <cell r="C1083" t="str">
            <v>Phạm Quốc</v>
          </cell>
          <cell r="D1083" t="str">
            <v>Đạt</v>
          </cell>
          <cell r="E1083" t="str">
            <v>Nam</v>
          </cell>
          <cell r="F1083" t="str">
            <v>09/12/1999</v>
          </cell>
          <cell r="G1083" t="str">
            <v>Hà Nam</v>
          </cell>
        </row>
        <row r="1084">
          <cell r="B1084" t="str">
            <v>1705QTNC010</v>
          </cell>
          <cell r="C1084" t="str">
            <v>Ngô Thị</v>
          </cell>
          <cell r="D1084" t="str">
            <v>Hà</v>
          </cell>
          <cell r="E1084" t="str">
            <v>Nữ</v>
          </cell>
          <cell r="F1084" t="str">
            <v>18/02/1999</v>
          </cell>
          <cell r="G1084" t="str">
            <v>Thanh Hóa</v>
          </cell>
        </row>
        <row r="1085">
          <cell r="B1085" t="str">
            <v>1705QTNC011</v>
          </cell>
          <cell r="C1085" t="str">
            <v>Nguyễn Thị Thu</v>
          </cell>
          <cell r="D1085" t="str">
            <v>Hà</v>
          </cell>
          <cell r="E1085" t="str">
            <v>Nữ</v>
          </cell>
          <cell r="F1085" t="str">
            <v>06/03/1999</v>
          </cell>
          <cell r="G1085" t="str">
            <v>Vĩnh Phúc</v>
          </cell>
        </row>
        <row r="1086">
          <cell r="B1086" t="str">
            <v>1705QTNC012</v>
          </cell>
          <cell r="C1086" t="str">
            <v>Nguyễn Hồng</v>
          </cell>
          <cell r="D1086" t="str">
            <v>Hảo</v>
          </cell>
          <cell r="E1086" t="str">
            <v>Nữ</v>
          </cell>
          <cell r="F1086" t="str">
            <v>18/02/1999</v>
          </cell>
          <cell r="G1086" t="str">
            <v>Hà Nội</v>
          </cell>
        </row>
        <row r="1087">
          <cell r="B1087" t="str">
            <v>1705QTNC013</v>
          </cell>
          <cell r="C1087" t="str">
            <v>Phạm Thị Thu</v>
          </cell>
          <cell r="D1087" t="str">
            <v>Hằng</v>
          </cell>
          <cell r="E1087" t="str">
            <v>Nữ</v>
          </cell>
          <cell r="F1087" t="str">
            <v>27/03/1999</v>
          </cell>
          <cell r="G1087" t="str">
            <v>Thanh Hóa</v>
          </cell>
        </row>
        <row r="1088">
          <cell r="B1088" t="str">
            <v>1705QTNC014</v>
          </cell>
          <cell r="C1088" t="str">
            <v>Hoàng Thị Thu</v>
          </cell>
          <cell r="D1088" t="str">
            <v>Hiền</v>
          </cell>
          <cell r="E1088" t="str">
            <v>Nữ</v>
          </cell>
          <cell r="F1088" t="str">
            <v>18/03/1999</v>
          </cell>
          <cell r="G1088" t="str">
            <v>Bắc Ninh</v>
          </cell>
        </row>
        <row r="1089">
          <cell r="B1089" t="str">
            <v>1705QTNC015</v>
          </cell>
          <cell r="C1089" t="str">
            <v>Phạm Thị</v>
          </cell>
          <cell r="D1089" t="str">
            <v>Hiền</v>
          </cell>
          <cell r="E1089" t="str">
            <v>Nữ</v>
          </cell>
          <cell r="F1089" t="str">
            <v>09/03/1999</v>
          </cell>
          <cell r="G1089" t="str">
            <v>Hải Dương</v>
          </cell>
        </row>
        <row r="1090">
          <cell r="B1090" t="str">
            <v>1705QTNC016</v>
          </cell>
          <cell r="C1090" t="str">
            <v>Trương Thị Thu</v>
          </cell>
          <cell r="D1090" t="str">
            <v>Hiền</v>
          </cell>
          <cell r="E1090" t="str">
            <v>Nữ</v>
          </cell>
          <cell r="F1090" t="str">
            <v>15/08/1999</v>
          </cell>
          <cell r="G1090" t="str">
            <v>Vĩnh Phúc</v>
          </cell>
        </row>
        <row r="1091">
          <cell r="B1091" t="str">
            <v>1705QTNC017</v>
          </cell>
          <cell r="C1091" t="str">
            <v>Doãn Thị Bích</v>
          </cell>
          <cell r="D1091" t="str">
            <v>Hiển</v>
          </cell>
          <cell r="E1091" t="str">
            <v>Nữ</v>
          </cell>
          <cell r="F1091" t="str">
            <v>08/10/1999</v>
          </cell>
          <cell r="G1091" t="str">
            <v>Phú Thọ </v>
          </cell>
        </row>
        <row r="1092">
          <cell r="B1092" t="str">
            <v>1705QTNC018</v>
          </cell>
          <cell r="C1092" t="str">
            <v>Nguyễn Ngọc</v>
          </cell>
          <cell r="D1092" t="str">
            <v>Hoàng</v>
          </cell>
          <cell r="E1092" t="str">
            <v>Nam</v>
          </cell>
          <cell r="F1092" t="str">
            <v>16/03/1999</v>
          </cell>
          <cell r="G1092" t="str">
            <v>Nam Định</v>
          </cell>
        </row>
        <row r="1093">
          <cell r="B1093" t="str">
            <v>1705QTNC019</v>
          </cell>
          <cell r="C1093" t="str">
            <v>Phạm Thị Minh</v>
          </cell>
          <cell r="D1093" t="str">
            <v>Huệ</v>
          </cell>
          <cell r="E1093" t="str">
            <v>Nữ</v>
          </cell>
          <cell r="F1093" t="str">
            <v>24/10/1999</v>
          </cell>
          <cell r="G1093" t="str">
            <v>Bắc Giang</v>
          </cell>
        </row>
        <row r="1094">
          <cell r="B1094" t="str">
            <v>1705QTNC020</v>
          </cell>
          <cell r="C1094" t="str">
            <v>Nguyễn Văn</v>
          </cell>
          <cell r="D1094" t="str">
            <v>Hùng</v>
          </cell>
          <cell r="E1094" t="str">
            <v>Nam</v>
          </cell>
          <cell r="F1094" t="str">
            <v>10/06/1998</v>
          </cell>
          <cell r="G1094" t="str">
            <v>Thanh Hóa</v>
          </cell>
        </row>
        <row r="1095">
          <cell r="B1095" t="str">
            <v>1705QTNC021</v>
          </cell>
          <cell r="C1095" t="str">
            <v>Tô Quang</v>
          </cell>
          <cell r="D1095" t="str">
            <v>Huy</v>
          </cell>
          <cell r="E1095" t="str">
            <v>Nam</v>
          </cell>
          <cell r="F1095" t="str">
            <v>10/01/1998</v>
          </cell>
          <cell r="G1095" t="str">
            <v>Thái Bình</v>
          </cell>
        </row>
        <row r="1096">
          <cell r="B1096" t="str">
            <v>1705QTNC022</v>
          </cell>
          <cell r="C1096" t="str">
            <v>Phan Trần Ngọc</v>
          </cell>
          <cell r="D1096" t="str">
            <v>Huyền</v>
          </cell>
          <cell r="E1096" t="str">
            <v>Nữ</v>
          </cell>
          <cell r="F1096" t="str">
            <v>24/07/1999</v>
          </cell>
          <cell r="G1096" t="str">
            <v>Tuyên Quang</v>
          </cell>
        </row>
        <row r="1097">
          <cell r="B1097" t="str">
            <v>1705QTNC023</v>
          </cell>
          <cell r="C1097" t="str">
            <v>Lê Thị</v>
          </cell>
          <cell r="D1097" t="str">
            <v>Hương</v>
          </cell>
          <cell r="E1097" t="str">
            <v>Nữ</v>
          </cell>
          <cell r="F1097" t="str">
            <v>17/09/1999</v>
          </cell>
          <cell r="G1097" t="str">
            <v>Bắc Giang</v>
          </cell>
        </row>
        <row r="1098">
          <cell r="B1098" t="str">
            <v>1705QTNC024</v>
          </cell>
          <cell r="C1098" t="str">
            <v>Nguyễn Thị Lan</v>
          </cell>
          <cell r="D1098" t="str">
            <v>Hương</v>
          </cell>
          <cell r="E1098" t="str">
            <v>Nữ</v>
          </cell>
          <cell r="F1098" t="str">
            <v>23/08/1999</v>
          </cell>
          <cell r="G1098" t="str">
            <v>Nam Định</v>
          </cell>
        </row>
        <row r="1099">
          <cell r="B1099" t="str">
            <v>1705QTNC025</v>
          </cell>
          <cell r="C1099" t="str">
            <v>Đinh Thế</v>
          </cell>
          <cell r="D1099" t="str">
            <v>Khánh</v>
          </cell>
          <cell r="E1099" t="str">
            <v>Nam</v>
          </cell>
          <cell r="F1099" t="str">
            <v>16/03/1999</v>
          </cell>
          <cell r="G1099" t="str">
            <v>Điện Biên</v>
          </cell>
        </row>
        <row r="1100">
          <cell r="B1100" t="str">
            <v>1705QTNC026</v>
          </cell>
          <cell r="C1100" t="str">
            <v>Lê Thị</v>
          </cell>
          <cell r="D1100" t="str">
            <v>Lành</v>
          </cell>
          <cell r="E1100" t="str">
            <v>Nữ</v>
          </cell>
          <cell r="F1100" t="str">
            <v>08/05/1999</v>
          </cell>
          <cell r="G1100" t="str">
            <v>Hưng Yên </v>
          </cell>
        </row>
        <row r="1101">
          <cell r="B1101" t="str">
            <v>1705QTNC027</v>
          </cell>
          <cell r="C1101" t="str">
            <v>Hờ A</v>
          </cell>
          <cell r="D1101" t="str">
            <v>Lầu</v>
          </cell>
          <cell r="E1101" t="str">
            <v>Nam</v>
          </cell>
          <cell r="F1101" t="str">
            <v>11/01/1998</v>
          </cell>
          <cell r="G1101" t="str">
            <v>Lai Châu</v>
          </cell>
        </row>
        <row r="1102">
          <cell r="B1102" t="str">
            <v>1705QTNC028</v>
          </cell>
          <cell r="C1102" t="str">
            <v>Nguyễn Khánh</v>
          </cell>
          <cell r="D1102" t="str">
            <v>Linh</v>
          </cell>
          <cell r="E1102" t="str">
            <v>Nam</v>
          </cell>
          <cell r="F1102" t="str">
            <v>11/11/1998</v>
          </cell>
          <cell r="G1102" t="str">
            <v>Tuyên Quang</v>
          </cell>
        </row>
        <row r="1103">
          <cell r="B1103" t="str">
            <v>1705QTNC029</v>
          </cell>
          <cell r="C1103" t="str">
            <v>Nguyễn Thị Mỹ</v>
          </cell>
          <cell r="D1103" t="str">
            <v>Linh</v>
          </cell>
          <cell r="E1103" t="str">
            <v>Nữ</v>
          </cell>
          <cell r="F1103" t="str">
            <v>28/01/1999</v>
          </cell>
          <cell r="G1103" t="str">
            <v>Vĩnh Phúc</v>
          </cell>
        </row>
        <row r="1104">
          <cell r="B1104" t="str">
            <v>1705QTNC030</v>
          </cell>
          <cell r="C1104" t="str">
            <v>Nguyễn Văn</v>
          </cell>
          <cell r="D1104" t="str">
            <v>Linh</v>
          </cell>
          <cell r="E1104" t="str">
            <v>Nam</v>
          </cell>
          <cell r="F1104" t="str">
            <v>24/09/1999</v>
          </cell>
          <cell r="G1104" t="str">
            <v>Thái Bình</v>
          </cell>
        </row>
        <row r="1105">
          <cell r="B1105" t="str">
            <v>1705QTNC031</v>
          </cell>
          <cell r="C1105" t="str">
            <v>Phạm Hải</v>
          </cell>
          <cell r="D1105" t="str">
            <v>Linh</v>
          </cell>
          <cell r="E1105" t="str">
            <v>Nữ</v>
          </cell>
          <cell r="F1105" t="str">
            <v>13/08/1999</v>
          </cell>
          <cell r="G1105" t="str">
            <v>Hà Tây</v>
          </cell>
        </row>
        <row r="1106">
          <cell r="B1106" t="str">
            <v>1705QTNC032</v>
          </cell>
          <cell r="C1106" t="str">
            <v>Sùng Mí</v>
          </cell>
          <cell r="D1106" t="str">
            <v>Long</v>
          </cell>
          <cell r="E1106" t="str">
            <v>Nam</v>
          </cell>
          <cell r="F1106" t="str">
            <v>08/09/1999</v>
          </cell>
          <cell r="G1106" t="str">
            <v>Hà Giang</v>
          </cell>
        </row>
        <row r="1107">
          <cell r="B1107" t="str">
            <v>1705QTNC033</v>
          </cell>
          <cell r="C1107" t="str">
            <v>Trần Văn</v>
          </cell>
          <cell r="D1107" t="str">
            <v>Mạnh</v>
          </cell>
          <cell r="E1107" t="str">
            <v>Nam</v>
          </cell>
          <cell r="F1107" t="str">
            <v>14/10/1999</v>
          </cell>
          <cell r="G1107" t="str">
            <v>Bắc Giang</v>
          </cell>
        </row>
        <row r="1108">
          <cell r="B1108" t="str">
            <v>1705QTNC034</v>
          </cell>
          <cell r="C1108" t="str">
            <v>Dương Phan Hà</v>
          </cell>
          <cell r="D1108" t="str">
            <v>My</v>
          </cell>
          <cell r="E1108" t="str">
            <v>Nữ</v>
          </cell>
          <cell r="F1108" t="str">
            <v>21/08/1999</v>
          </cell>
          <cell r="G1108" t="str">
            <v>Hà Nội</v>
          </cell>
        </row>
        <row r="1109">
          <cell r="B1109" t="str">
            <v>1705QTNC035</v>
          </cell>
          <cell r="C1109" t="str">
            <v>Đào Thị Trà</v>
          </cell>
          <cell r="D1109" t="str">
            <v>My</v>
          </cell>
          <cell r="E1109" t="str">
            <v>Nữ</v>
          </cell>
          <cell r="F1109" t="str">
            <v>04/08/1999</v>
          </cell>
          <cell r="G1109" t="str">
            <v>Hà Nội</v>
          </cell>
        </row>
        <row r="1110">
          <cell r="B1110" t="str">
            <v>1705QTNC036</v>
          </cell>
          <cell r="C1110" t="str">
            <v>Nguyễn Hà</v>
          </cell>
          <cell r="D1110" t="str">
            <v>My</v>
          </cell>
          <cell r="E1110" t="str">
            <v>Nữ</v>
          </cell>
          <cell r="F1110" t="str">
            <v>27/09/1999</v>
          </cell>
          <cell r="G1110" t="str">
            <v>Sơn La</v>
          </cell>
        </row>
        <row r="1111">
          <cell r="B1111" t="str">
            <v>1705QTNC037</v>
          </cell>
          <cell r="C1111" t="str">
            <v>Phùng Kiều</v>
          </cell>
          <cell r="D1111" t="str">
            <v>Nga</v>
          </cell>
          <cell r="E1111" t="str">
            <v>Nữ</v>
          </cell>
          <cell r="F1111" t="str">
            <v>22/02/1999</v>
          </cell>
          <cell r="G1111" t="str">
            <v>Lạng Sơn</v>
          </cell>
        </row>
        <row r="1112">
          <cell r="B1112" t="str">
            <v>1705QTNC038</v>
          </cell>
          <cell r="C1112" t="str">
            <v>Vũ Quốc</v>
          </cell>
          <cell r="D1112" t="str">
            <v>Nguyên</v>
          </cell>
          <cell r="E1112" t="str">
            <v>Nam</v>
          </cell>
          <cell r="F1112" t="str">
            <v>27/07/1999</v>
          </cell>
          <cell r="G1112" t="str">
            <v>Nam Định</v>
          </cell>
        </row>
        <row r="1113">
          <cell r="B1113" t="str">
            <v>1705QTNC039</v>
          </cell>
          <cell r="C1113" t="str">
            <v>Nguyễn Công</v>
          </cell>
          <cell r="D1113" t="str">
            <v>Nhất</v>
          </cell>
          <cell r="E1113" t="str">
            <v>Nam</v>
          </cell>
          <cell r="F1113" t="str">
            <v>18/08/1999</v>
          </cell>
          <cell r="G1113" t="str">
            <v>Hà Nam</v>
          </cell>
        </row>
        <row r="1114">
          <cell r="B1114" t="str">
            <v>1705QTNC040</v>
          </cell>
          <cell r="C1114" t="str">
            <v>Tạ Thị</v>
          </cell>
          <cell r="D1114" t="str">
            <v>Nhung</v>
          </cell>
          <cell r="E1114" t="str">
            <v>Nữ</v>
          </cell>
          <cell r="F1114" t="str">
            <v>24/08/1999</v>
          </cell>
          <cell r="G1114" t="str">
            <v>Vĩnh Phúc</v>
          </cell>
        </row>
        <row r="1115">
          <cell r="B1115" t="str">
            <v>1705QTNC041</v>
          </cell>
          <cell r="C1115" t="str">
            <v>Lê Thị Quỳnh</v>
          </cell>
          <cell r="D1115" t="str">
            <v>Như</v>
          </cell>
          <cell r="E1115" t="str">
            <v>Nữ</v>
          </cell>
          <cell r="F1115" t="str">
            <v>27/03/1999</v>
          </cell>
          <cell r="G1115" t="str">
            <v>Thanh Hóa</v>
          </cell>
        </row>
        <row r="1116">
          <cell r="B1116" t="str">
            <v>1705QTNC042</v>
          </cell>
          <cell r="C1116" t="str">
            <v>Vũ Thanh</v>
          </cell>
          <cell r="D1116" t="str">
            <v>Phương</v>
          </cell>
          <cell r="E1116" t="str">
            <v>Nữ</v>
          </cell>
          <cell r="F1116" t="str">
            <v>04/09/1999</v>
          </cell>
          <cell r="G1116" t="str">
            <v>Thái Nguyên</v>
          </cell>
        </row>
        <row r="1117">
          <cell r="B1117" t="str">
            <v>1705QTNC043</v>
          </cell>
          <cell r="C1117" t="str">
            <v>Đào Thị</v>
          </cell>
          <cell r="D1117" t="str">
            <v>Quyên</v>
          </cell>
          <cell r="E1117" t="str">
            <v>Nữ</v>
          </cell>
          <cell r="F1117" t="str">
            <v>18/02/1999</v>
          </cell>
          <cell r="G1117" t="str">
            <v>Hưng Yên </v>
          </cell>
        </row>
        <row r="1118">
          <cell r="B1118" t="str">
            <v>1705QTNC044</v>
          </cell>
          <cell r="C1118" t="str">
            <v>Đoàn Thị Tú</v>
          </cell>
          <cell r="D1118" t="str">
            <v>Quyên</v>
          </cell>
          <cell r="E1118" t="str">
            <v>Nữ</v>
          </cell>
          <cell r="F1118" t="str">
            <v>06/04/1999</v>
          </cell>
          <cell r="G1118" t="str">
            <v>Quảng Ninh</v>
          </cell>
        </row>
        <row r="1119">
          <cell r="B1119" t="str">
            <v>1705QTNC045</v>
          </cell>
          <cell r="C1119" t="str">
            <v>Lý Thị Lệ</v>
          </cell>
          <cell r="D1119" t="str">
            <v>Quyên</v>
          </cell>
          <cell r="E1119" t="str">
            <v>Nữ</v>
          </cell>
          <cell r="F1119" t="str">
            <v>05/11/1999</v>
          </cell>
          <cell r="G1119" t="str">
            <v>Cao Bằng</v>
          </cell>
        </row>
        <row r="1120">
          <cell r="B1120" t="str">
            <v>1705QTNC046</v>
          </cell>
          <cell r="C1120" t="str">
            <v>Nguyễn Thị</v>
          </cell>
          <cell r="D1120" t="str">
            <v>Sáng</v>
          </cell>
          <cell r="E1120" t="str">
            <v>Nữ</v>
          </cell>
          <cell r="F1120" t="str">
            <v>04/12/1999</v>
          </cell>
          <cell r="G1120" t="str">
            <v>Phú Thọ </v>
          </cell>
        </row>
        <row r="1121">
          <cell r="B1121" t="str">
            <v>1705QTNC047</v>
          </cell>
          <cell r="C1121" t="str">
            <v>Đỗ Hồng</v>
          </cell>
          <cell r="D1121" t="str">
            <v>Sơn</v>
          </cell>
          <cell r="E1121" t="str">
            <v>Nam</v>
          </cell>
          <cell r="F1121" t="str">
            <v>03/09/1999</v>
          </cell>
          <cell r="G1121" t="str">
            <v>Lào Cai</v>
          </cell>
        </row>
        <row r="1122">
          <cell r="B1122" t="str">
            <v>1705QTNC048</v>
          </cell>
          <cell r="C1122" t="str">
            <v>Hoàng Thanh</v>
          </cell>
          <cell r="D1122" t="str">
            <v>Tâm</v>
          </cell>
          <cell r="E1122" t="str">
            <v>Nữ</v>
          </cell>
          <cell r="F1122" t="str">
            <v>08/07/1999</v>
          </cell>
          <cell r="G1122" t="str">
            <v>Hà Tây</v>
          </cell>
        </row>
        <row r="1123">
          <cell r="B1123" t="str">
            <v>1705QTNC049</v>
          </cell>
          <cell r="C1123" t="str">
            <v>Lò Thị Ngọc</v>
          </cell>
          <cell r="D1123" t="str">
            <v>Thảo</v>
          </cell>
          <cell r="E1123" t="str">
            <v>Nữ</v>
          </cell>
          <cell r="F1123" t="str">
            <v>18/03/1999</v>
          </cell>
          <cell r="G1123" t="str">
            <v>Sơn La</v>
          </cell>
        </row>
        <row r="1124">
          <cell r="B1124" t="str">
            <v>1705QTNC050</v>
          </cell>
          <cell r="C1124" t="str">
            <v>Trần Hiển</v>
          </cell>
          <cell r="D1124" t="str">
            <v>Thịnh</v>
          </cell>
          <cell r="E1124" t="str">
            <v>Nam</v>
          </cell>
          <cell r="F1124" t="str">
            <v>22/05/1999</v>
          </cell>
          <cell r="G1124" t="str">
            <v>Quảng Ninh</v>
          </cell>
        </row>
        <row r="1125">
          <cell r="B1125" t="str">
            <v>1705QTNC051</v>
          </cell>
          <cell r="C1125" t="str">
            <v>Nguyễn Thị</v>
          </cell>
          <cell r="D1125" t="str">
            <v>Thu</v>
          </cell>
          <cell r="E1125" t="str">
            <v>Nữ</v>
          </cell>
          <cell r="F1125" t="str">
            <v>19/12/1999</v>
          </cell>
          <cell r="G1125" t="str">
            <v>Hải Dương</v>
          </cell>
        </row>
        <row r="1126">
          <cell r="B1126" t="str">
            <v>1705QTNC052</v>
          </cell>
          <cell r="C1126" t="str">
            <v>Phan Sỹ</v>
          </cell>
          <cell r="D1126" t="str">
            <v>Trà</v>
          </cell>
          <cell r="E1126" t="str">
            <v>Nam</v>
          </cell>
          <cell r="F1126" t="str">
            <v>30/12/1999</v>
          </cell>
          <cell r="G1126" t="str">
            <v>Nghệ An</v>
          </cell>
        </row>
        <row r="1127">
          <cell r="B1127" t="str">
            <v>1705QTNC053</v>
          </cell>
          <cell r="C1127" t="str">
            <v>Đinh Thị</v>
          </cell>
          <cell r="D1127" t="str">
            <v>Trang</v>
          </cell>
          <cell r="E1127" t="str">
            <v>Nữ</v>
          </cell>
          <cell r="F1127" t="str">
            <v>21/09/1999</v>
          </cell>
          <cell r="G1127" t="str">
            <v>Lạng Sơn</v>
          </cell>
        </row>
        <row r="1128">
          <cell r="B1128" t="str">
            <v>1705QTNC054</v>
          </cell>
          <cell r="C1128" t="str">
            <v>Vũ Thuỳ</v>
          </cell>
          <cell r="D1128" t="str">
            <v>Trang</v>
          </cell>
          <cell r="E1128" t="str">
            <v>Nữ</v>
          </cell>
          <cell r="F1128" t="str">
            <v>11/05/1999</v>
          </cell>
          <cell r="G1128" t="str">
            <v>Vĩnh Phúc</v>
          </cell>
        </row>
        <row r="1129">
          <cell r="B1129" t="str">
            <v>1705QTNC055</v>
          </cell>
          <cell r="C1129" t="str">
            <v>Lê Thiên</v>
          </cell>
          <cell r="D1129" t="str">
            <v>Trang</v>
          </cell>
          <cell r="E1129" t="str">
            <v>Nữ</v>
          </cell>
          <cell r="F1129" t="str">
            <v>13/09/1999</v>
          </cell>
          <cell r="G1129" t="str">
            <v>Thanh Hóa</v>
          </cell>
        </row>
        <row r="1130">
          <cell r="B1130" t="str">
            <v>1705QTNC056</v>
          </cell>
          <cell r="C1130" t="str">
            <v>Nguyễn Văn</v>
          </cell>
          <cell r="D1130" t="str">
            <v>Trung</v>
          </cell>
          <cell r="E1130" t="str">
            <v>Nam</v>
          </cell>
          <cell r="F1130" t="str">
            <v>15/11/1998</v>
          </cell>
          <cell r="G1130" t="str">
            <v>Hải Phòng</v>
          </cell>
        </row>
        <row r="1131">
          <cell r="B1131" t="str">
            <v>1705QTNC057</v>
          </cell>
          <cell r="C1131" t="str">
            <v>Lê Thị</v>
          </cell>
          <cell r="D1131" t="str">
            <v>Vân</v>
          </cell>
          <cell r="E1131" t="str">
            <v>Nữ</v>
          </cell>
          <cell r="F1131" t="str">
            <v>03/05/1999</v>
          </cell>
          <cell r="G1131" t="str">
            <v>Hà Tĩnh</v>
          </cell>
        </row>
        <row r="1132">
          <cell r="B1132" t="str">
            <v>1705QTNC058</v>
          </cell>
          <cell r="C1132" t="str">
            <v>Vũ Thị</v>
          </cell>
          <cell r="D1132" t="str">
            <v>Xuân</v>
          </cell>
          <cell r="E1132" t="str">
            <v>Nữ</v>
          </cell>
          <cell r="F1132" t="str">
            <v>06/12/1999</v>
          </cell>
          <cell r="G1132" t="str">
            <v>Hà Tây</v>
          </cell>
        </row>
        <row r="1133">
          <cell r="B1133" t="str">
            <v>1705QTNC059</v>
          </cell>
          <cell r="C1133" t="str">
            <v>Lê Thị</v>
          </cell>
          <cell r="D1133" t="str">
            <v>Yến</v>
          </cell>
          <cell r="E1133" t="str">
            <v>Nữ</v>
          </cell>
          <cell r="F1133" t="str">
            <v>26/01/1998</v>
          </cell>
          <cell r="G1133" t="str">
            <v>Nghệ An</v>
          </cell>
        </row>
        <row r="1134">
          <cell r="B1134" t="str">
            <v>1705QTNC060</v>
          </cell>
          <cell r="C1134" t="str">
            <v>Nguyễn Thị Hải</v>
          </cell>
          <cell r="D1134" t="str">
            <v>Yến</v>
          </cell>
          <cell r="E1134" t="str">
            <v>Nữ</v>
          </cell>
          <cell r="F1134" t="str">
            <v>15/03/1999</v>
          </cell>
          <cell r="G1134" t="str">
            <v>Quảng Bình</v>
          </cell>
        </row>
        <row r="1135">
          <cell r="B1135" t="str">
            <v>1705QTVA001</v>
          </cell>
          <cell r="C1135" t="str">
            <v>Dương Đức</v>
          </cell>
          <cell r="D1135" t="str">
            <v>Anh</v>
          </cell>
          <cell r="E1135" t="str">
            <v>Nam</v>
          </cell>
          <cell r="F1135" t="str">
            <v>20/09/1999</v>
          </cell>
          <cell r="G1135" t="str">
            <v>Vĩnh Phúc</v>
          </cell>
        </row>
        <row r="1136">
          <cell r="B1136" t="str">
            <v>1705QTVA002</v>
          </cell>
          <cell r="C1136" t="str">
            <v>Mai Tuấn</v>
          </cell>
          <cell r="D1136" t="str">
            <v>Anh</v>
          </cell>
          <cell r="E1136" t="str">
            <v>Nam</v>
          </cell>
          <cell r="F1136" t="str">
            <v>23/08/1998</v>
          </cell>
          <cell r="G1136" t="str">
            <v>Vĩnh Phúc</v>
          </cell>
        </row>
        <row r="1137">
          <cell r="B1137" t="str">
            <v>1705QTVA003</v>
          </cell>
          <cell r="C1137" t="str">
            <v>Trần Quốc</v>
          </cell>
          <cell r="D1137" t="str">
            <v>Anh</v>
          </cell>
          <cell r="E1137" t="str">
            <v>Nam</v>
          </cell>
          <cell r="F1137" t="str">
            <v>01/07/1999</v>
          </cell>
          <cell r="G1137" t="str">
            <v>Hà Nội</v>
          </cell>
        </row>
        <row r="1138">
          <cell r="B1138" t="str">
            <v>1705QTVA004</v>
          </cell>
          <cell r="C1138" t="str">
            <v>Trần Quế</v>
          </cell>
          <cell r="D1138" t="str">
            <v>Anh</v>
          </cell>
          <cell r="E1138" t="str">
            <v>Nữ</v>
          </cell>
          <cell r="F1138" t="str">
            <v>08/01/1999</v>
          </cell>
          <cell r="G1138" t="str">
            <v>Hà Nội</v>
          </cell>
        </row>
        <row r="1139">
          <cell r="B1139" t="str">
            <v>1705QTVA005</v>
          </cell>
          <cell r="C1139" t="str">
            <v>Lương Cao</v>
          </cell>
          <cell r="D1139" t="str">
            <v>Bách</v>
          </cell>
          <cell r="E1139" t="str">
            <v>Nam</v>
          </cell>
          <cell r="F1139" t="str">
            <v>29/11/1999</v>
          </cell>
          <cell r="G1139" t="str">
            <v>Lạng Sơn</v>
          </cell>
        </row>
        <row r="1140">
          <cell r="B1140" t="str">
            <v>1705QTVA006</v>
          </cell>
          <cell r="C1140" t="str">
            <v>Nguyễn Thị</v>
          </cell>
          <cell r="D1140" t="str">
            <v>Bình</v>
          </cell>
          <cell r="E1140" t="str">
            <v>Nữ</v>
          </cell>
          <cell r="F1140" t="str">
            <v>05/11/1999</v>
          </cell>
          <cell r="G1140" t="str">
            <v>Bắc Ninh</v>
          </cell>
        </row>
        <row r="1141">
          <cell r="B1141" t="str">
            <v>1705QTVA007</v>
          </cell>
          <cell r="C1141" t="str">
            <v>Hà Thị Việt</v>
          </cell>
          <cell r="D1141" t="str">
            <v>Chinh</v>
          </cell>
          <cell r="E1141" t="str">
            <v>Nữ</v>
          </cell>
          <cell r="F1141" t="str">
            <v>20/10/1999</v>
          </cell>
          <cell r="G1141" t="str">
            <v>Yên Bái</v>
          </cell>
        </row>
        <row r="1142">
          <cell r="B1142" t="str">
            <v>1705QTVA008</v>
          </cell>
          <cell r="C1142" t="str">
            <v>Ngô Thị</v>
          </cell>
          <cell r="D1142" t="str">
            <v>Dung</v>
          </cell>
          <cell r="E1142" t="str">
            <v>Nữ</v>
          </cell>
          <cell r="F1142" t="str">
            <v>30/11/1999</v>
          </cell>
          <cell r="G1142" t="str">
            <v>Thanh Hóa</v>
          </cell>
        </row>
        <row r="1143">
          <cell r="B1143" t="str">
            <v>1705QTVA009</v>
          </cell>
          <cell r="C1143" t="str">
            <v>Nguyễn Thị Thuỳ</v>
          </cell>
          <cell r="D1143" t="str">
            <v>Dương</v>
          </cell>
          <cell r="E1143" t="str">
            <v>Nữ</v>
          </cell>
          <cell r="F1143" t="str">
            <v>02/09/1999</v>
          </cell>
          <cell r="G1143" t="str">
            <v>Nghệ An</v>
          </cell>
        </row>
        <row r="1144">
          <cell r="B1144" t="str">
            <v>1705QTVA010</v>
          </cell>
          <cell r="C1144" t="str">
            <v>Hoàng Gia</v>
          </cell>
          <cell r="D1144" t="str">
            <v>Đạt</v>
          </cell>
          <cell r="E1144" t="str">
            <v>Nam</v>
          </cell>
          <cell r="F1144" t="str">
            <v>15/07/1999</v>
          </cell>
          <cell r="G1144" t="str">
            <v>Hà Nội</v>
          </cell>
        </row>
        <row r="1145">
          <cell r="B1145" t="str">
            <v>1705QTVA011</v>
          </cell>
          <cell r="C1145" t="str">
            <v>Lưu Văn</v>
          </cell>
          <cell r="D1145" t="str">
            <v>Đức</v>
          </cell>
          <cell r="E1145" t="str">
            <v>Nam</v>
          </cell>
          <cell r="F1145" t="str">
            <v>27/10/1999</v>
          </cell>
          <cell r="G1145" t="str">
            <v>Bắc Giang</v>
          </cell>
        </row>
        <row r="1146">
          <cell r="B1146" t="str">
            <v>1705QTVA012</v>
          </cell>
          <cell r="C1146" t="str">
            <v>Đỗ Diên</v>
          </cell>
          <cell r="D1146" t="str">
            <v>Được</v>
          </cell>
          <cell r="E1146" t="str">
            <v>Nam</v>
          </cell>
          <cell r="F1146" t="str">
            <v>11/10/1999</v>
          </cell>
          <cell r="G1146" t="str">
            <v>Hà Tây</v>
          </cell>
        </row>
        <row r="1147">
          <cell r="B1147" t="str">
            <v>1705QTVA013</v>
          </cell>
          <cell r="C1147" t="str">
            <v>Trần Thị Trà</v>
          </cell>
          <cell r="D1147" t="str">
            <v>Giang</v>
          </cell>
          <cell r="E1147" t="str">
            <v>Nữ</v>
          </cell>
          <cell r="F1147" t="str">
            <v>15/02/1999</v>
          </cell>
          <cell r="G1147" t="str">
            <v>Hà Tây</v>
          </cell>
        </row>
        <row r="1148">
          <cell r="B1148" t="str">
            <v>1705QTVA014</v>
          </cell>
          <cell r="C1148" t="str">
            <v>Đinh Thị Thuý</v>
          </cell>
          <cell r="D1148" t="str">
            <v>Hạ</v>
          </cell>
          <cell r="E1148" t="str">
            <v>Nữ</v>
          </cell>
          <cell r="F1148" t="str">
            <v>27/07/1999</v>
          </cell>
          <cell r="G1148" t="str">
            <v>Yên Bái</v>
          </cell>
        </row>
        <row r="1149">
          <cell r="B1149" t="str">
            <v>1705QTVA015</v>
          </cell>
          <cell r="C1149" t="str">
            <v>Tạ Thị</v>
          </cell>
          <cell r="D1149" t="str">
            <v>Hạnh</v>
          </cell>
          <cell r="E1149" t="str">
            <v>Nữ</v>
          </cell>
          <cell r="F1149" t="str">
            <v>15/02/1998</v>
          </cell>
          <cell r="G1149" t="str">
            <v>Bắc Giang</v>
          </cell>
        </row>
        <row r="1150">
          <cell r="B1150" t="str">
            <v>1705QTVA016</v>
          </cell>
          <cell r="C1150" t="str">
            <v>Phan Thị</v>
          </cell>
          <cell r="D1150" t="str">
            <v>Hằng</v>
          </cell>
          <cell r="E1150" t="str">
            <v>Nữ</v>
          </cell>
          <cell r="F1150" t="str">
            <v>28/01/1999</v>
          </cell>
          <cell r="G1150" t="str">
            <v>Nghệ An</v>
          </cell>
        </row>
        <row r="1151">
          <cell r="B1151" t="str">
            <v>1705QTVA017</v>
          </cell>
          <cell r="C1151" t="str">
            <v>Nguyễn Đức</v>
          </cell>
          <cell r="D1151" t="str">
            <v>Hậu</v>
          </cell>
          <cell r="E1151" t="str">
            <v>Nam</v>
          </cell>
          <cell r="F1151" t="str">
            <v>13/06/1999</v>
          </cell>
          <cell r="G1151" t="str">
            <v>Phú Thọ</v>
          </cell>
        </row>
        <row r="1152">
          <cell r="B1152" t="str">
            <v>1705QTVA018</v>
          </cell>
          <cell r="C1152" t="str">
            <v>Ngô Thị</v>
          </cell>
          <cell r="D1152" t="str">
            <v>Hiền</v>
          </cell>
          <cell r="E1152" t="str">
            <v>Nữ</v>
          </cell>
          <cell r="F1152" t="str">
            <v>26/03/1999</v>
          </cell>
          <cell r="G1152" t="str">
            <v>Hà Tây</v>
          </cell>
        </row>
        <row r="1153">
          <cell r="B1153" t="str">
            <v>1705QTVA019</v>
          </cell>
          <cell r="C1153" t="str">
            <v>Nguyễn Thị Thuý</v>
          </cell>
          <cell r="D1153" t="str">
            <v>Hiền</v>
          </cell>
          <cell r="E1153" t="str">
            <v>Nữ</v>
          </cell>
          <cell r="F1153" t="str">
            <v>26/05/1999</v>
          </cell>
          <cell r="G1153" t="str">
            <v>Hà Nội</v>
          </cell>
        </row>
        <row r="1154">
          <cell r="B1154" t="str">
            <v>1705QTVA020</v>
          </cell>
          <cell r="C1154" t="str">
            <v>Vũ Thị Xuân</v>
          </cell>
          <cell r="D1154" t="str">
            <v>Hiển</v>
          </cell>
          <cell r="E1154" t="str">
            <v>Nữ</v>
          </cell>
          <cell r="F1154" t="str">
            <v>07/02/1999</v>
          </cell>
          <cell r="G1154" t="str">
            <v>Lạng Sơn</v>
          </cell>
        </row>
        <row r="1155">
          <cell r="B1155" t="str">
            <v>1705QTVA021</v>
          </cell>
          <cell r="C1155" t="str">
            <v>Lưu Đình</v>
          </cell>
          <cell r="D1155" t="str">
            <v>Hiếu</v>
          </cell>
          <cell r="E1155" t="str">
            <v>Nam</v>
          </cell>
          <cell r="F1155" t="str">
            <v>07/02/1999</v>
          </cell>
          <cell r="G1155" t="str">
            <v>Thanh Hóa</v>
          </cell>
        </row>
        <row r="1156">
          <cell r="B1156" t="str">
            <v>1705QTVA022</v>
          </cell>
          <cell r="C1156" t="str">
            <v>Nguyễn Thị</v>
          </cell>
          <cell r="D1156" t="str">
            <v>Hoa</v>
          </cell>
          <cell r="E1156" t="str">
            <v>Nữ</v>
          </cell>
          <cell r="F1156" t="str">
            <v>11/04/1999</v>
          </cell>
          <cell r="G1156" t="str">
            <v>Nghệ An</v>
          </cell>
        </row>
        <row r="1157">
          <cell r="B1157" t="str">
            <v>1705QTVA023</v>
          </cell>
          <cell r="C1157" t="str">
            <v>Nguyễn Thị Ánh</v>
          </cell>
          <cell r="D1157" t="str">
            <v>Hồng</v>
          </cell>
          <cell r="E1157" t="str">
            <v>Nữ</v>
          </cell>
          <cell r="F1157" t="str">
            <v>07/02/1999</v>
          </cell>
          <cell r="G1157" t="str">
            <v>Hà Tây</v>
          </cell>
        </row>
        <row r="1158">
          <cell r="B1158" t="str">
            <v>1705QTVA024</v>
          </cell>
          <cell r="C1158" t="str">
            <v>Lữ Thị Minh</v>
          </cell>
          <cell r="D1158" t="str">
            <v>Huế</v>
          </cell>
          <cell r="E1158" t="str">
            <v>Nữ</v>
          </cell>
          <cell r="F1158" t="str">
            <v>28/12/1998</v>
          </cell>
          <cell r="G1158" t="str">
            <v>Cao Bằng</v>
          </cell>
        </row>
        <row r="1159">
          <cell r="B1159" t="str">
            <v>1705QTVA025</v>
          </cell>
          <cell r="C1159" t="str">
            <v>Nghiêm Đức </v>
          </cell>
          <cell r="D1159" t="str">
            <v>Hùng</v>
          </cell>
          <cell r="E1159" t="str">
            <v>Nam</v>
          </cell>
          <cell r="F1159" t="str">
            <v>30/04/1999</v>
          </cell>
          <cell r="G1159" t="str">
            <v>Hà Nội</v>
          </cell>
        </row>
        <row r="1160">
          <cell r="B1160" t="str">
            <v>1705QTVA026</v>
          </cell>
          <cell r="C1160" t="str">
            <v>Phạm Đức</v>
          </cell>
          <cell r="D1160" t="str">
            <v>Huy</v>
          </cell>
          <cell r="E1160" t="str">
            <v>Nam</v>
          </cell>
          <cell r="F1160" t="str">
            <v>01/02/1999</v>
          </cell>
          <cell r="G1160" t="str">
            <v>Ninh Bình</v>
          </cell>
        </row>
        <row r="1161">
          <cell r="B1161" t="str">
            <v>1705QTVA027</v>
          </cell>
          <cell r="C1161" t="str">
            <v>Đỗ Thị Thanh</v>
          </cell>
          <cell r="D1161" t="str">
            <v>Huyền</v>
          </cell>
          <cell r="E1161" t="str">
            <v>Nữ</v>
          </cell>
          <cell r="F1161" t="str">
            <v>01/01/1999</v>
          </cell>
          <cell r="G1161" t="str">
            <v>Hà Nội</v>
          </cell>
        </row>
        <row r="1162">
          <cell r="B1162" t="str">
            <v>1705QTVA028</v>
          </cell>
          <cell r="C1162" t="str">
            <v>Nguyễn Thị</v>
          </cell>
          <cell r="D1162" t="str">
            <v>Huyền</v>
          </cell>
          <cell r="E1162" t="str">
            <v>Nữ</v>
          </cell>
          <cell r="F1162" t="str">
            <v>15/12/1999</v>
          </cell>
          <cell r="G1162" t="str">
            <v>Hà Tây</v>
          </cell>
        </row>
        <row r="1163">
          <cell r="B1163" t="str">
            <v>1705QTVA029</v>
          </cell>
          <cell r="C1163" t="str">
            <v>Hoàng Thu</v>
          </cell>
          <cell r="D1163" t="str">
            <v>Hương</v>
          </cell>
          <cell r="E1163" t="str">
            <v>Nữ</v>
          </cell>
          <cell r="F1163" t="str">
            <v>12/12/1999</v>
          </cell>
          <cell r="G1163" t="str">
            <v>Vĩnh Phúc</v>
          </cell>
        </row>
        <row r="1164">
          <cell r="B1164" t="str">
            <v>1705QTVA030</v>
          </cell>
          <cell r="C1164" t="str">
            <v>Trịnh Thị</v>
          </cell>
          <cell r="D1164" t="str">
            <v>Hường</v>
          </cell>
          <cell r="E1164" t="str">
            <v>Nữ</v>
          </cell>
          <cell r="F1164" t="str">
            <v>02/08/1999</v>
          </cell>
          <cell r="G1164" t="str">
            <v>Thanh Hóa</v>
          </cell>
        </row>
        <row r="1165">
          <cell r="B1165" t="str">
            <v>1705QTVA031</v>
          </cell>
          <cell r="C1165" t="str">
            <v>Nguyễn Thị</v>
          </cell>
          <cell r="D1165" t="str">
            <v>Khuyên</v>
          </cell>
          <cell r="E1165" t="str">
            <v>Nữ</v>
          </cell>
          <cell r="F1165" t="str">
            <v>29/10/1999</v>
          </cell>
          <cell r="G1165" t="str">
            <v>Hà Tây</v>
          </cell>
        </row>
        <row r="1166">
          <cell r="B1166" t="str">
            <v>1705QTVA032</v>
          </cell>
          <cell r="C1166" t="str">
            <v>Mùa Thị</v>
          </cell>
          <cell r="D1166" t="str">
            <v>Lan</v>
          </cell>
          <cell r="E1166" t="str">
            <v>Nữ</v>
          </cell>
          <cell r="F1166" t="str">
            <v>01/11/1998</v>
          </cell>
          <cell r="G1166" t="str">
            <v>Lai Châu</v>
          </cell>
        </row>
        <row r="1167">
          <cell r="B1167" t="str">
            <v>1705QTVA033</v>
          </cell>
          <cell r="C1167" t="str">
            <v>Lô Thị</v>
          </cell>
          <cell r="D1167" t="str">
            <v>Lành</v>
          </cell>
          <cell r="E1167" t="str">
            <v>Nữ</v>
          </cell>
          <cell r="F1167" t="str">
            <v>28/08/1999</v>
          </cell>
          <cell r="G1167" t="str">
            <v>Nghệ An</v>
          </cell>
        </row>
        <row r="1168">
          <cell r="B1168" t="str">
            <v>1705QTVA034</v>
          </cell>
          <cell r="C1168" t="str">
            <v>Sầm Thanh</v>
          </cell>
          <cell r="D1168" t="str">
            <v>Lịch</v>
          </cell>
          <cell r="E1168" t="str">
            <v>Nam</v>
          </cell>
          <cell r="F1168" t="str">
            <v>06/12/1998</v>
          </cell>
          <cell r="G1168" t="str">
            <v>Yên Bái</v>
          </cell>
        </row>
        <row r="1169">
          <cell r="B1169" t="str">
            <v>1705QTVA035</v>
          </cell>
          <cell r="C1169" t="str">
            <v>Đỗ Hồng</v>
          </cell>
          <cell r="D1169" t="str">
            <v>Linh</v>
          </cell>
          <cell r="E1169" t="str">
            <v>Nữ</v>
          </cell>
          <cell r="F1169" t="str">
            <v>27/08/1999</v>
          </cell>
          <cell r="G1169" t="str">
            <v>Hà Nội</v>
          </cell>
        </row>
        <row r="1170">
          <cell r="B1170" t="str">
            <v>1705QTVA036</v>
          </cell>
          <cell r="C1170" t="str">
            <v>Nguyễn Văn</v>
          </cell>
          <cell r="D1170" t="str">
            <v>Linh</v>
          </cell>
          <cell r="E1170" t="str">
            <v>Nam</v>
          </cell>
          <cell r="F1170" t="str">
            <v>03/06/1999</v>
          </cell>
          <cell r="G1170" t="str">
            <v>Vĩnh Phúc</v>
          </cell>
        </row>
        <row r="1171">
          <cell r="B1171" t="str">
            <v>1705QTVA037</v>
          </cell>
          <cell r="C1171" t="str">
            <v>Vũ Thùy</v>
          </cell>
          <cell r="D1171" t="str">
            <v>Linh</v>
          </cell>
          <cell r="E1171" t="str">
            <v>Nữ</v>
          </cell>
          <cell r="F1171" t="str">
            <v>22/09/1999</v>
          </cell>
          <cell r="G1171" t="str">
            <v>Hải Phòng</v>
          </cell>
        </row>
        <row r="1172">
          <cell r="B1172" t="str">
            <v>1705QTVA038</v>
          </cell>
          <cell r="C1172" t="str">
            <v>Tạ Thị Kim</v>
          </cell>
          <cell r="D1172" t="str">
            <v>Luyến</v>
          </cell>
          <cell r="E1172" t="str">
            <v>Nữ</v>
          </cell>
          <cell r="F1172" t="str">
            <v>28/04/1999</v>
          </cell>
          <cell r="G1172" t="str">
            <v>Phú Thọ</v>
          </cell>
        </row>
        <row r="1173">
          <cell r="B1173" t="str">
            <v>1705QTVA039</v>
          </cell>
          <cell r="C1173" t="str">
            <v>Đường Thị</v>
          </cell>
          <cell r="D1173" t="str">
            <v>Lý</v>
          </cell>
          <cell r="E1173" t="str">
            <v>Nữ</v>
          </cell>
          <cell r="F1173" t="str">
            <v>10/06/1999</v>
          </cell>
          <cell r="G1173" t="str">
            <v>Hà Giang </v>
          </cell>
        </row>
        <row r="1174">
          <cell r="B1174" t="str">
            <v>1705QTVA040</v>
          </cell>
          <cell r="C1174" t="str">
            <v>Nguyễn Lệ</v>
          </cell>
          <cell r="D1174" t="str">
            <v>Mai</v>
          </cell>
          <cell r="E1174" t="str">
            <v>Nữ</v>
          </cell>
          <cell r="F1174" t="str">
            <v>22/06/1999</v>
          </cell>
          <cell r="G1174" t="str">
            <v>Hòa Bình</v>
          </cell>
        </row>
        <row r="1175">
          <cell r="B1175" t="str">
            <v>1705QTVA041</v>
          </cell>
          <cell r="C1175" t="str">
            <v>Lê Thị</v>
          </cell>
          <cell r="D1175" t="str">
            <v>Minh</v>
          </cell>
          <cell r="E1175" t="str">
            <v>Nữ</v>
          </cell>
          <cell r="F1175" t="str">
            <v>04/01/1998</v>
          </cell>
          <cell r="G1175" t="str">
            <v>Thanh Hóa</v>
          </cell>
        </row>
        <row r="1176">
          <cell r="B1176" t="str">
            <v>1705QTVA042</v>
          </cell>
          <cell r="C1176" t="str">
            <v>Tạ Trần Diệu</v>
          </cell>
          <cell r="D1176" t="str">
            <v>My</v>
          </cell>
          <cell r="E1176" t="str">
            <v>Nữ</v>
          </cell>
          <cell r="F1176" t="str">
            <v>10/08/1999</v>
          </cell>
          <cell r="G1176" t="str">
            <v>Hải Dương</v>
          </cell>
        </row>
        <row r="1177">
          <cell r="B1177" t="str">
            <v>1705QTVA043</v>
          </cell>
          <cell r="C1177" t="str">
            <v>Trần Thị</v>
          </cell>
          <cell r="D1177" t="str">
            <v>Nga</v>
          </cell>
          <cell r="E1177" t="str">
            <v>Nữ</v>
          </cell>
          <cell r="F1177" t="str">
            <v>07/01/1999</v>
          </cell>
          <cell r="G1177" t="str">
            <v>Hà Nam</v>
          </cell>
        </row>
        <row r="1178">
          <cell r="B1178" t="str">
            <v>1705QTVA044</v>
          </cell>
          <cell r="C1178" t="str">
            <v>Bùi Ánh</v>
          </cell>
          <cell r="D1178" t="str">
            <v>Nguyệt</v>
          </cell>
          <cell r="E1178" t="str">
            <v>Nữ</v>
          </cell>
          <cell r="F1178" t="str">
            <v>28/06/1999</v>
          </cell>
          <cell r="G1178" t="str">
            <v>Bắc Giang</v>
          </cell>
        </row>
        <row r="1179">
          <cell r="B1179" t="str">
            <v>1705QTVA045</v>
          </cell>
          <cell r="C1179" t="str">
            <v>Trương Bảo</v>
          </cell>
          <cell r="D1179" t="str">
            <v>Nhi</v>
          </cell>
          <cell r="E1179" t="str">
            <v>Nữ</v>
          </cell>
          <cell r="F1179" t="str">
            <v>16/02/1999</v>
          </cell>
          <cell r="G1179" t="str">
            <v>Thanh Hóa</v>
          </cell>
        </row>
        <row r="1180">
          <cell r="B1180" t="str">
            <v>1705QTVA046</v>
          </cell>
          <cell r="C1180" t="str">
            <v>Lê Văn</v>
          </cell>
          <cell r="D1180" t="str">
            <v>Phú</v>
          </cell>
          <cell r="E1180" t="str">
            <v>Nam</v>
          </cell>
          <cell r="F1180" t="str">
            <v>16/11/1999</v>
          </cell>
          <cell r="G1180" t="str">
            <v>Hà Nam</v>
          </cell>
        </row>
        <row r="1181">
          <cell r="B1181" t="str">
            <v>1705QTVA047</v>
          </cell>
          <cell r="C1181" t="str">
            <v>Ngô Thảo</v>
          </cell>
          <cell r="D1181" t="str">
            <v>Phương</v>
          </cell>
          <cell r="E1181" t="str">
            <v>Nữ</v>
          </cell>
          <cell r="F1181" t="str">
            <v>21/02/1999</v>
          </cell>
          <cell r="G1181" t="str">
            <v>Bắc Giang</v>
          </cell>
        </row>
        <row r="1182">
          <cell r="B1182" t="str">
            <v>1705QTVA048</v>
          </cell>
          <cell r="C1182" t="str">
            <v>Phạm Thị Bích</v>
          </cell>
          <cell r="D1182" t="str">
            <v>Phương</v>
          </cell>
          <cell r="E1182" t="str">
            <v>Nữ</v>
          </cell>
          <cell r="F1182" t="str">
            <v>21/04/1999</v>
          </cell>
          <cell r="G1182" t="str">
            <v>Yên Bái</v>
          </cell>
        </row>
        <row r="1183">
          <cell r="B1183" t="str">
            <v>1705QTVA049</v>
          </cell>
          <cell r="C1183" t="str">
            <v>Đào Thị</v>
          </cell>
          <cell r="D1183" t="str">
            <v>Quyên</v>
          </cell>
          <cell r="E1183" t="str">
            <v>Nữ</v>
          </cell>
          <cell r="F1183" t="str">
            <v>27/09/1999</v>
          </cell>
          <cell r="G1183" t="str">
            <v>Thái Nguyên </v>
          </cell>
        </row>
        <row r="1184">
          <cell r="B1184" t="str">
            <v>1705QTVA050</v>
          </cell>
          <cell r="C1184" t="str">
            <v>Nguyễn Thuý</v>
          </cell>
          <cell r="D1184" t="str">
            <v>Quỳnh</v>
          </cell>
          <cell r="E1184" t="str">
            <v>Nữ</v>
          </cell>
          <cell r="F1184" t="str">
            <v>19/09/1999</v>
          </cell>
          <cell r="G1184" t="str">
            <v>Thái Nguyên </v>
          </cell>
        </row>
        <row r="1185">
          <cell r="B1185" t="str">
            <v>1705QTVA051</v>
          </cell>
          <cell r="C1185" t="str">
            <v>Nguyễn Hoàng</v>
          </cell>
          <cell r="D1185" t="str">
            <v>Sơn</v>
          </cell>
          <cell r="E1185" t="str">
            <v>Nam</v>
          </cell>
          <cell r="F1185" t="str">
            <v>31/03/1999</v>
          </cell>
          <cell r="G1185" t="str">
            <v>Hà Nội</v>
          </cell>
        </row>
        <row r="1186">
          <cell r="B1186" t="str">
            <v>1705QTVA052</v>
          </cell>
          <cell r="C1186" t="str">
            <v>Lò Văn</v>
          </cell>
          <cell r="D1186" t="str">
            <v>Thanh</v>
          </cell>
          <cell r="E1186" t="str">
            <v>Nam</v>
          </cell>
          <cell r="F1186" t="str">
            <v>16/10/1999</v>
          </cell>
          <cell r="G1186" t="str">
            <v>Lai Châu</v>
          </cell>
        </row>
        <row r="1187">
          <cell r="B1187" t="str">
            <v>1705QTVA053</v>
          </cell>
          <cell r="C1187" t="str">
            <v>Lê Phương</v>
          </cell>
          <cell r="D1187" t="str">
            <v>Thảo</v>
          </cell>
          <cell r="E1187" t="str">
            <v>Nữ</v>
          </cell>
          <cell r="F1187" t="str">
            <v>17/10/1999</v>
          </cell>
          <cell r="G1187" t="str">
            <v>Thanh Hóa</v>
          </cell>
        </row>
        <row r="1188">
          <cell r="B1188" t="str">
            <v>1705QTVA054</v>
          </cell>
          <cell r="C1188" t="str">
            <v>Nguyễn Thị</v>
          </cell>
          <cell r="D1188" t="str">
            <v>Thảo</v>
          </cell>
          <cell r="E1188" t="str">
            <v>Nữ</v>
          </cell>
          <cell r="F1188" t="str">
            <v>19/02/1999</v>
          </cell>
          <cell r="G1188" t="str">
            <v>Hà Tĩnh</v>
          </cell>
        </row>
        <row r="1189">
          <cell r="B1189" t="str">
            <v>1705QTVA055</v>
          </cell>
          <cell r="C1189" t="str">
            <v>Sằn Thị</v>
          </cell>
          <cell r="D1189" t="str">
            <v>Thìn</v>
          </cell>
          <cell r="E1189" t="str">
            <v>Nữ</v>
          </cell>
          <cell r="F1189" t="str">
            <v>28/06/1999</v>
          </cell>
          <cell r="G1189" t="str">
            <v>Quảng Ninh</v>
          </cell>
        </row>
        <row r="1190">
          <cell r="B1190" t="str">
            <v>1705QTVA056</v>
          </cell>
          <cell r="C1190" t="str">
            <v>Nguyễn Thị </v>
          </cell>
          <cell r="D1190" t="str">
            <v>Thoa</v>
          </cell>
          <cell r="E1190" t="str">
            <v>Nữ</v>
          </cell>
          <cell r="F1190" t="str">
            <v>18/08/1999</v>
          </cell>
          <cell r="G1190" t="str">
            <v>Nam Định</v>
          </cell>
        </row>
        <row r="1191">
          <cell r="B1191" t="str">
            <v>1705QTVA057</v>
          </cell>
          <cell r="C1191" t="str">
            <v>Nguyễn Thị</v>
          </cell>
          <cell r="D1191" t="str">
            <v>Thủy</v>
          </cell>
          <cell r="E1191" t="str">
            <v>Nữ</v>
          </cell>
          <cell r="F1191" t="str">
            <v>24/03/1999</v>
          </cell>
          <cell r="G1191" t="str">
            <v>Nghệ An</v>
          </cell>
        </row>
        <row r="1192">
          <cell r="B1192" t="str">
            <v>1705QTVA058</v>
          </cell>
          <cell r="C1192" t="str">
            <v>Hoàng Thị Ngọc</v>
          </cell>
          <cell r="D1192" t="str">
            <v>Thúy</v>
          </cell>
          <cell r="E1192" t="str">
            <v>Nữ</v>
          </cell>
          <cell r="F1192" t="str">
            <v>26/10/1999</v>
          </cell>
          <cell r="G1192" t="str">
            <v>Đắk Nông</v>
          </cell>
        </row>
        <row r="1193">
          <cell r="B1193" t="str">
            <v>1705QTVA059</v>
          </cell>
          <cell r="C1193" t="str">
            <v>Lò Thị</v>
          </cell>
          <cell r="D1193" t="str">
            <v>Thương</v>
          </cell>
          <cell r="E1193" t="str">
            <v>Nữ</v>
          </cell>
          <cell r="F1193" t="str">
            <v>20/04/1999</v>
          </cell>
          <cell r="G1193" t="str">
            <v>Điện Biên </v>
          </cell>
        </row>
        <row r="1194">
          <cell r="B1194" t="str">
            <v>1705QTVA060</v>
          </cell>
          <cell r="C1194" t="str">
            <v>Hoàng Thị</v>
          </cell>
          <cell r="D1194" t="str">
            <v>Trang</v>
          </cell>
          <cell r="E1194" t="str">
            <v>Nữ</v>
          </cell>
          <cell r="F1194" t="str">
            <v>04/01/1999</v>
          </cell>
          <cell r="G1194" t="str">
            <v>Thái Bình</v>
          </cell>
        </row>
        <row r="1195">
          <cell r="B1195" t="str">
            <v>1705QTVA061</v>
          </cell>
          <cell r="C1195" t="str">
            <v>Mùi Lệ</v>
          </cell>
          <cell r="D1195" t="str">
            <v>Trang</v>
          </cell>
          <cell r="E1195" t="str">
            <v>Nữ</v>
          </cell>
          <cell r="F1195" t="str">
            <v>15/05/1999</v>
          </cell>
          <cell r="G1195" t="str">
            <v>Sơn La</v>
          </cell>
        </row>
        <row r="1196">
          <cell r="B1196" t="str">
            <v>1705QTVA062</v>
          </cell>
          <cell r="C1196" t="str">
            <v>Nguyễn Thu</v>
          </cell>
          <cell r="D1196" t="str">
            <v>Trang</v>
          </cell>
          <cell r="E1196" t="str">
            <v>Nữ</v>
          </cell>
          <cell r="F1196" t="str">
            <v>25/11/1999</v>
          </cell>
          <cell r="G1196" t="str">
            <v>Hà Nội</v>
          </cell>
        </row>
        <row r="1197">
          <cell r="B1197" t="str">
            <v>1705QTVA063</v>
          </cell>
          <cell r="C1197" t="str">
            <v>Lê Thị</v>
          </cell>
          <cell r="D1197" t="str">
            <v>Trinh</v>
          </cell>
          <cell r="E1197" t="str">
            <v>Nữ</v>
          </cell>
          <cell r="F1197" t="str">
            <v>05/07/1999</v>
          </cell>
          <cell r="G1197" t="str">
            <v>Thái Bình</v>
          </cell>
        </row>
        <row r="1198">
          <cell r="B1198" t="str">
            <v>1705QTVA064</v>
          </cell>
          <cell r="C1198" t="str">
            <v>Nguyễn Tiến</v>
          </cell>
          <cell r="D1198" t="str">
            <v>Trường</v>
          </cell>
          <cell r="E1198" t="str">
            <v>Nam</v>
          </cell>
          <cell r="F1198" t="str">
            <v>16/08/1999</v>
          </cell>
          <cell r="G1198" t="str">
            <v>Hải Dương</v>
          </cell>
        </row>
        <row r="1199">
          <cell r="B1199" t="str">
            <v>1705QTVA065</v>
          </cell>
          <cell r="C1199" t="str">
            <v>Hà Mạnh</v>
          </cell>
          <cell r="D1199" t="str">
            <v>Tuấn</v>
          </cell>
          <cell r="E1199" t="str">
            <v>Nam</v>
          </cell>
          <cell r="F1199" t="str">
            <v>03/08/1998</v>
          </cell>
          <cell r="G1199" t="str">
            <v>Phú Thọ</v>
          </cell>
        </row>
        <row r="1200">
          <cell r="B1200" t="str">
            <v>1705QTVA066</v>
          </cell>
          <cell r="C1200" t="str">
            <v>Nguyễn Thị</v>
          </cell>
          <cell r="D1200" t="str">
            <v>Vân</v>
          </cell>
          <cell r="E1200" t="str">
            <v>Nữ</v>
          </cell>
          <cell r="F1200" t="str">
            <v>20/10/1999</v>
          </cell>
          <cell r="G1200" t="str">
            <v>Hà Nam</v>
          </cell>
        </row>
        <row r="1201">
          <cell r="B1201" t="str">
            <v>1705QTVA067</v>
          </cell>
          <cell r="C1201" t="str">
            <v>Nguyễn Hà</v>
          </cell>
          <cell r="D1201" t="str">
            <v>Vũ</v>
          </cell>
          <cell r="E1201" t="str">
            <v>Nam</v>
          </cell>
          <cell r="F1201" t="str">
            <v>27/09/1999</v>
          </cell>
          <cell r="G1201" t="str">
            <v>Nghệ An</v>
          </cell>
        </row>
        <row r="1202">
          <cell r="B1202" t="str">
            <v>1705QTVB001</v>
          </cell>
          <cell r="C1202" t="str">
            <v>Hoàng Thị Vân</v>
          </cell>
          <cell r="D1202" t="str">
            <v>Anh</v>
          </cell>
          <cell r="E1202" t="str">
            <v>Nữ</v>
          </cell>
          <cell r="F1202" t="str">
            <v>12/01/1999</v>
          </cell>
          <cell r="G1202" t="str">
            <v>Hưng Yên</v>
          </cell>
        </row>
        <row r="1203">
          <cell r="B1203" t="str">
            <v>1705QTVB002</v>
          </cell>
          <cell r="C1203" t="str">
            <v>Nguyễn Quý</v>
          </cell>
          <cell r="D1203" t="str">
            <v>Anh</v>
          </cell>
          <cell r="E1203" t="str">
            <v>Nữ</v>
          </cell>
          <cell r="F1203" t="str">
            <v>16/12/1999</v>
          </cell>
          <cell r="G1203" t="str">
            <v>Hà Nội</v>
          </cell>
        </row>
        <row r="1204">
          <cell r="B1204" t="str">
            <v>1705QTVB003</v>
          </cell>
          <cell r="C1204" t="str">
            <v>Ngô Thị</v>
          </cell>
          <cell r="D1204" t="str">
            <v>Ánh</v>
          </cell>
          <cell r="E1204" t="str">
            <v>Nữ</v>
          </cell>
          <cell r="F1204" t="str">
            <v>21/07/1999</v>
          </cell>
          <cell r="G1204" t="str">
            <v>Vĩnh Phúc</v>
          </cell>
        </row>
        <row r="1205">
          <cell r="B1205" t="str">
            <v>1705QTVB004</v>
          </cell>
          <cell r="C1205" t="str">
            <v>Ngô Hồng</v>
          </cell>
          <cell r="D1205" t="str">
            <v>Bích</v>
          </cell>
          <cell r="E1205" t="str">
            <v>Nữ</v>
          </cell>
          <cell r="F1205" t="str">
            <v>27/04/1999</v>
          </cell>
          <cell r="G1205" t="str">
            <v>Hà Nội</v>
          </cell>
        </row>
        <row r="1206">
          <cell r="B1206" t="str">
            <v>1705QTVB005</v>
          </cell>
          <cell r="C1206" t="str">
            <v>Tạ Quốc</v>
          </cell>
          <cell r="D1206" t="str">
            <v>Bình</v>
          </cell>
          <cell r="E1206" t="str">
            <v>Nam</v>
          </cell>
          <cell r="F1206" t="str">
            <v>03/09/1999</v>
          </cell>
          <cell r="G1206" t="str">
            <v>Phú Thọ </v>
          </cell>
        </row>
        <row r="1207">
          <cell r="B1207" t="str">
            <v>1705QTVB006</v>
          </cell>
          <cell r="C1207" t="str">
            <v>Nguyễn Thị Lan</v>
          </cell>
          <cell r="D1207" t="str">
            <v>Chinh</v>
          </cell>
          <cell r="E1207" t="str">
            <v>Nữ</v>
          </cell>
          <cell r="F1207" t="str">
            <v>25/08/1999</v>
          </cell>
          <cell r="G1207" t="str">
            <v>Vĩnh Phúc</v>
          </cell>
        </row>
        <row r="1208">
          <cell r="B1208" t="str">
            <v>1705QTVB007</v>
          </cell>
          <cell r="C1208" t="str">
            <v>Nguyễn Mạnh</v>
          </cell>
          <cell r="D1208" t="str">
            <v>Dũng</v>
          </cell>
          <cell r="E1208" t="str">
            <v>Nam</v>
          </cell>
          <cell r="F1208" t="str">
            <v>01/12/1999</v>
          </cell>
          <cell r="G1208" t="str">
            <v>Hà Nội</v>
          </cell>
        </row>
        <row r="1209">
          <cell r="B1209" t="str">
            <v>1705QTVB008</v>
          </cell>
          <cell r="C1209" t="str">
            <v>Nguyễn Văn</v>
          </cell>
          <cell r="D1209" t="str">
            <v>Đức</v>
          </cell>
          <cell r="E1209" t="str">
            <v>Nam</v>
          </cell>
          <cell r="F1209" t="str">
            <v>20/04/1995</v>
          </cell>
          <cell r="G1209" t="str">
            <v>Thanh Hóa</v>
          </cell>
        </row>
        <row r="1210">
          <cell r="B1210" t="str">
            <v>1705QTVB009</v>
          </cell>
          <cell r="C1210" t="str">
            <v>Dư Thị Hương</v>
          </cell>
          <cell r="D1210" t="str">
            <v>Giang</v>
          </cell>
          <cell r="E1210" t="str">
            <v>Nữ</v>
          </cell>
          <cell r="F1210" t="str">
            <v>26/02/1999</v>
          </cell>
          <cell r="G1210" t="str">
            <v>Hà Tây</v>
          </cell>
        </row>
        <row r="1211">
          <cell r="B1211" t="str">
            <v>1705QTVB010</v>
          </cell>
          <cell r="C1211" t="str">
            <v>Nguyễn Thị Thu</v>
          </cell>
          <cell r="D1211" t="str">
            <v>Hà</v>
          </cell>
          <cell r="E1211" t="str">
            <v>Nữ</v>
          </cell>
          <cell r="F1211" t="str">
            <v>01/10/1999</v>
          </cell>
          <cell r="G1211" t="str">
            <v>Hà Tây</v>
          </cell>
        </row>
        <row r="1212">
          <cell r="B1212" t="str">
            <v>1705QTVB011</v>
          </cell>
          <cell r="C1212" t="str">
            <v>Hoàng Thị</v>
          </cell>
          <cell r="D1212" t="str">
            <v>Hạnh</v>
          </cell>
          <cell r="E1212" t="str">
            <v>Nữ</v>
          </cell>
          <cell r="F1212" t="str">
            <v>14/06/1999</v>
          </cell>
          <cell r="G1212" t="str">
            <v>Nghệ An</v>
          </cell>
        </row>
        <row r="1213">
          <cell r="B1213" t="str">
            <v>1705QTVB012</v>
          </cell>
          <cell r="C1213" t="str">
            <v>Tạ Thị Thúy</v>
          </cell>
          <cell r="D1213" t="str">
            <v>Hằng</v>
          </cell>
          <cell r="E1213" t="str">
            <v>Nữ</v>
          </cell>
          <cell r="F1213" t="str">
            <v>24/11/1999</v>
          </cell>
          <cell r="G1213" t="str">
            <v>Hà Tây</v>
          </cell>
        </row>
        <row r="1214">
          <cell r="B1214" t="str">
            <v>1705QTVB013</v>
          </cell>
          <cell r="C1214" t="str">
            <v>Vũ Thị Bích</v>
          </cell>
          <cell r="D1214" t="str">
            <v>Hằng</v>
          </cell>
          <cell r="E1214" t="str">
            <v>Nữ</v>
          </cell>
          <cell r="F1214" t="str">
            <v>29/09/1999</v>
          </cell>
          <cell r="G1214" t="str">
            <v>Sơn La</v>
          </cell>
        </row>
        <row r="1215">
          <cell r="B1215" t="str">
            <v>1705QTVB014</v>
          </cell>
          <cell r="C1215" t="str">
            <v>Nguyễn Thị</v>
          </cell>
          <cell r="D1215" t="str">
            <v>Hậu</v>
          </cell>
          <cell r="E1215" t="str">
            <v>Nữ</v>
          </cell>
          <cell r="F1215" t="str">
            <v>26/02/1999</v>
          </cell>
          <cell r="G1215" t="str">
            <v>Thanh Hóa</v>
          </cell>
        </row>
        <row r="1216">
          <cell r="B1216" t="str">
            <v>1705QTVB015</v>
          </cell>
          <cell r="C1216" t="str">
            <v>Nguyễn Thị</v>
          </cell>
          <cell r="D1216" t="str">
            <v>Hiền</v>
          </cell>
          <cell r="E1216" t="str">
            <v>Nữ</v>
          </cell>
          <cell r="F1216" t="str">
            <v>07/07/1999</v>
          </cell>
          <cell r="G1216" t="str">
            <v>Thanh Hóa</v>
          </cell>
        </row>
        <row r="1217">
          <cell r="B1217" t="str">
            <v>1705QTVB016</v>
          </cell>
          <cell r="C1217" t="str">
            <v>Trần Thị</v>
          </cell>
          <cell r="D1217" t="str">
            <v>Hiền</v>
          </cell>
          <cell r="E1217" t="str">
            <v>Nữ</v>
          </cell>
          <cell r="F1217" t="str">
            <v>22/12/1999</v>
          </cell>
          <cell r="G1217" t="str">
            <v>Hà Nam</v>
          </cell>
        </row>
        <row r="1218">
          <cell r="B1218" t="str">
            <v>1705QTVB017</v>
          </cell>
          <cell r="C1218" t="str">
            <v>Nguyễn Ngọc</v>
          </cell>
          <cell r="D1218" t="str">
            <v>Hiểu</v>
          </cell>
          <cell r="E1218" t="str">
            <v>Nam</v>
          </cell>
          <cell r="F1218" t="str">
            <v>16/09/1999</v>
          </cell>
          <cell r="G1218" t="str">
            <v>Thái Bình</v>
          </cell>
        </row>
        <row r="1219">
          <cell r="B1219" t="str">
            <v>1705QTVB018</v>
          </cell>
          <cell r="C1219" t="str">
            <v>Hoàng Thị</v>
          </cell>
          <cell r="D1219" t="str">
            <v>Hoa</v>
          </cell>
          <cell r="E1219" t="str">
            <v>Nữ</v>
          </cell>
          <cell r="F1219" t="str">
            <v>26/05/1999</v>
          </cell>
          <cell r="G1219" t="str">
            <v>Cao Bằng</v>
          </cell>
        </row>
        <row r="1220">
          <cell r="B1220" t="str">
            <v>1705QTVB019</v>
          </cell>
          <cell r="C1220" t="str">
            <v>Khuất Tố</v>
          </cell>
          <cell r="D1220" t="str">
            <v>Hồng</v>
          </cell>
          <cell r="E1220" t="str">
            <v>Nữ</v>
          </cell>
          <cell r="F1220" t="str">
            <v>18/09/1999</v>
          </cell>
          <cell r="G1220" t="str">
            <v>Hòa Bình</v>
          </cell>
        </row>
        <row r="1221">
          <cell r="B1221" t="str">
            <v>1705QTVB020</v>
          </cell>
          <cell r="C1221" t="str">
            <v>Vương Thị</v>
          </cell>
          <cell r="D1221" t="str">
            <v>Hồng</v>
          </cell>
          <cell r="E1221" t="str">
            <v>Nữ</v>
          </cell>
          <cell r="F1221" t="str">
            <v>20/04/1999</v>
          </cell>
          <cell r="G1221" t="str">
            <v>Hà Tĩnh</v>
          </cell>
        </row>
        <row r="1222">
          <cell r="B1222" t="str">
            <v>1705QTVB021</v>
          </cell>
          <cell r="C1222" t="str">
            <v>Lê Thị </v>
          </cell>
          <cell r="D1222" t="str">
            <v>Huế</v>
          </cell>
          <cell r="E1222" t="str">
            <v>Nữ</v>
          </cell>
          <cell r="F1222" t="str">
            <v>10/10/1999</v>
          </cell>
          <cell r="G1222" t="str">
            <v>Thanh Hóa</v>
          </cell>
        </row>
        <row r="1223">
          <cell r="B1223" t="str">
            <v>1705QTVB022</v>
          </cell>
          <cell r="C1223" t="str">
            <v>Phạm Quang</v>
          </cell>
          <cell r="D1223" t="str">
            <v>Huy</v>
          </cell>
          <cell r="E1223" t="str">
            <v>Nam</v>
          </cell>
          <cell r="F1223" t="str">
            <v>03/12/1999</v>
          </cell>
          <cell r="G1223" t="str">
            <v>Nam Định</v>
          </cell>
        </row>
        <row r="1224">
          <cell r="B1224" t="str">
            <v>1705QTVB023</v>
          </cell>
          <cell r="C1224" t="str">
            <v>Phùng Thị</v>
          </cell>
          <cell r="D1224" t="str">
            <v>Huyền</v>
          </cell>
          <cell r="E1224" t="str">
            <v>Nữ</v>
          </cell>
          <cell r="F1224" t="str">
            <v>05/10/1999</v>
          </cell>
          <cell r="G1224" t="str">
            <v>Vĩnh Phúc</v>
          </cell>
        </row>
        <row r="1225">
          <cell r="B1225" t="str">
            <v>1705QTVB024</v>
          </cell>
          <cell r="C1225" t="str">
            <v>Lý Thu</v>
          </cell>
          <cell r="D1225" t="str">
            <v>Huyền</v>
          </cell>
          <cell r="E1225" t="str">
            <v>Nữ</v>
          </cell>
          <cell r="F1225" t="str">
            <v>04/09/1999</v>
          </cell>
          <cell r="G1225" t="str">
            <v>Lạng Sơn</v>
          </cell>
        </row>
        <row r="1226">
          <cell r="B1226" t="str">
            <v>1705QTVB025</v>
          </cell>
          <cell r="C1226" t="str">
            <v>Nguyễn Thị Thu</v>
          </cell>
          <cell r="D1226" t="str">
            <v>Huyền</v>
          </cell>
          <cell r="E1226" t="str">
            <v>Nữ</v>
          </cell>
          <cell r="F1226" t="str">
            <v>05/11/1999</v>
          </cell>
          <cell r="G1226" t="str">
            <v>Yên Bái</v>
          </cell>
        </row>
        <row r="1227">
          <cell r="B1227" t="str">
            <v>1705QTVB026</v>
          </cell>
          <cell r="C1227" t="str">
            <v>Trương Tuấn</v>
          </cell>
          <cell r="D1227" t="str">
            <v>Hưng</v>
          </cell>
          <cell r="E1227" t="str">
            <v>Nam</v>
          </cell>
          <cell r="F1227" t="str">
            <v>02/07/1998</v>
          </cell>
          <cell r="G1227" t="str">
            <v>Cao Bằng</v>
          </cell>
        </row>
        <row r="1228">
          <cell r="B1228" t="str">
            <v>1705QTVB027</v>
          </cell>
          <cell r="C1228" t="str">
            <v>Phạm Việt</v>
          </cell>
          <cell r="D1228" t="str">
            <v>Hương</v>
          </cell>
          <cell r="E1228" t="str">
            <v>Nữ</v>
          </cell>
          <cell r="F1228" t="str">
            <v>05/02/1999</v>
          </cell>
          <cell r="G1228" t="str">
            <v>Thái Nguyên</v>
          </cell>
        </row>
        <row r="1229">
          <cell r="B1229" t="str">
            <v>1705QTVB028</v>
          </cell>
          <cell r="C1229" t="str">
            <v>Hoàng Quốc</v>
          </cell>
          <cell r="D1229" t="str">
            <v>Hữu</v>
          </cell>
          <cell r="E1229" t="str">
            <v>Nam</v>
          </cell>
          <cell r="F1229" t="str">
            <v>04/11/1999</v>
          </cell>
          <cell r="G1229" t="str">
            <v>Bắc Kan</v>
          </cell>
        </row>
        <row r="1230">
          <cell r="B1230" t="str">
            <v>1705QTVB029</v>
          </cell>
          <cell r="C1230" t="str">
            <v>Vy Thị</v>
          </cell>
          <cell r="D1230" t="str">
            <v>Kiên</v>
          </cell>
          <cell r="E1230" t="str">
            <v>Nữ</v>
          </cell>
          <cell r="F1230" t="str">
            <v>19/07/1999</v>
          </cell>
          <cell r="G1230" t="str">
            <v>Lạng Sơn</v>
          </cell>
        </row>
        <row r="1231">
          <cell r="B1231" t="str">
            <v>1705QTVB030</v>
          </cell>
          <cell r="C1231" t="str">
            <v>Sái Thị Bích</v>
          </cell>
          <cell r="D1231" t="str">
            <v>Lan</v>
          </cell>
          <cell r="E1231" t="str">
            <v>Nữ</v>
          </cell>
          <cell r="F1231" t="str">
            <v>09/04/1999</v>
          </cell>
          <cell r="G1231" t="str">
            <v>Bắc Kan</v>
          </cell>
        </row>
        <row r="1232">
          <cell r="B1232" t="str">
            <v>1705QTVB031</v>
          </cell>
          <cell r="C1232" t="str">
            <v>Nguyễn Ngọc</v>
          </cell>
          <cell r="D1232" t="str">
            <v>Lâm</v>
          </cell>
          <cell r="E1232" t="str">
            <v>Nam</v>
          </cell>
          <cell r="F1232" t="str">
            <v>10/05/1996</v>
          </cell>
          <cell r="G1232" t="str">
            <v>Hải Dương</v>
          </cell>
        </row>
        <row r="1233">
          <cell r="B1233" t="str">
            <v>1705QTVB032</v>
          </cell>
          <cell r="C1233" t="str">
            <v>Nguyễn Thị Kim</v>
          </cell>
          <cell r="D1233" t="str">
            <v>Liên</v>
          </cell>
          <cell r="E1233" t="str">
            <v>Nữ</v>
          </cell>
          <cell r="F1233" t="str">
            <v>02/02/1999</v>
          </cell>
          <cell r="G1233" t="str">
            <v>Bắc Giang</v>
          </cell>
        </row>
        <row r="1234">
          <cell r="B1234" t="str">
            <v>1705QTVB033</v>
          </cell>
          <cell r="C1234" t="str">
            <v>Lê Thị Yến</v>
          </cell>
          <cell r="D1234" t="str">
            <v>Linh</v>
          </cell>
          <cell r="E1234" t="str">
            <v>Nữ</v>
          </cell>
          <cell r="F1234" t="str">
            <v>08/06/1998</v>
          </cell>
          <cell r="G1234" t="str">
            <v>Thanh Hóa</v>
          </cell>
        </row>
        <row r="1235">
          <cell r="B1235" t="str">
            <v>1705QTVB034</v>
          </cell>
          <cell r="C1235" t="str">
            <v>Phan Diệu</v>
          </cell>
          <cell r="D1235" t="str">
            <v>Linh</v>
          </cell>
          <cell r="E1235" t="str">
            <v>Nữ</v>
          </cell>
          <cell r="F1235" t="str">
            <v>22/07/1999</v>
          </cell>
          <cell r="G1235" t="str">
            <v>Quảng Ninh </v>
          </cell>
        </row>
        <row r="1236">
          <cell r="B1236" t="str">
            <v>1705QTVB035</v>
          </cell>
          <cell r="C1236" t="str">
            <v>Nguyễn Thị Kim</v>
          </cell>
          <cell r="D1236" t="str">
            <v>Loan</v>
          </cell>
          <cell r="E1236" t="str">
            <v>Nữ</v>
          </cell>
          <cell r="F1236" t="str">
            <v>03/03/1998</v>
          </cell>
          <cell r="G1236" t="str">
            <v>Thái Bình</v>
          </cell>
        </row>
        <row r="1237">
          <cell r="B1237" t="str">
            <v>1705QTVB036</v>
          </cell>
          <cell r="C1237" t="str">
            <v>Dương Thị Hương</v>
          </cell>
          <cell r="D1237" t="str">
            <v>Ly</v>
          </cell>
          <cell r="E1237" t="str">
            <v>Nữ</v>
          </cell>
          <cell r="F1237" t="str">
            <v>05/12/1999</v>
          </cell>
          <cell r="G1237" t="str">
            <v>Lạng Sơn</v>
          </cell>
        </row>
        <row r="1238">
          <cell r="B1238" t="str">
            <v>1705QTVB037</v>
          </cell>
          <cell r="C1238" t="str">
            <v>Đinh Thị Ngọc</v>
          </cell>
          <cell r="D1238" t="str">
            <v>Mai</v>
          </cell>
          <cell r="E1238" t="str">
            <v>Nữ</v>
          </cell>
          <cell r="F1238" t="str">
            <v>04/11/1999</v>
          </cell>
          <cell r="G1238" t="str">
            <v>Thanh Hóa</v>
          </cell>
        </row>
        <row r="1239">
          <cell r="B1239" t="str">
            <v>1705QTVB038</v>
          </cell>
          <cell r="C1239" t="str">
            <v>Phạm Thị</v>
          </cell>
          <cell r="D1239" t="str">
            <v>Mai</v>
          </cell>
          <cell r="E1239" t="str">
            <v>Nữ</v>
          </cell>
          <cell r="F1239" t="str">
            <v>27/02/1999</v>
          </cell>
          <cell r="G1239" t="str">
            <v>Thái Nguyên</v>
          </cell>
        </row>
        <row r="1240">
          <cell r="B1240" t="str">
            <v>1705QTVB039</v>
          </cell>
          <cell r="C1240" t="str">
            <v>Nguyễn Văn</v>
          </cell>
          <cell r="D1240" t="str">
            <v>Minh</v>
          </cell>
          <cell r="E1240" t="str">
            <v>Nam</v>
          </cell>
          <cell r="F1240" t="str">
            <v>18/11/1999</v>
          </cell>
          <cell r="G1240" t="str">
            <v>Bắc Ninh</v>
          </cell>
        </row>
        <row r="1241">
          <cell r="B1241" t="str">
            <v>1705QTVB040</v>
          </cell>
          <cell r="C1241" t="str">
            <v>Trịnh Thị Huyền</v>
          </cell>
          <cell r="D1241" t="str">
            <v>My</v>
          </cell>
          <cell r="E1241" t="str">
            <v>Nữ</v>
          </cell>
          <cell r="F1241" t="str">
            <v>09/12/1999</v>
          </cell>
          <cell r="G1241" t="str">
            <v>Hà Nội</v>
          </cell>
        </row>
        <row r="1242">
          <cell r="B1242" t="str">
            <v>1705QTVB041</v>
          </cell>
          <cell r="C1242" t="str">
            <v>Nguyễn Thị</v>
          </cell>
          <cell r="D1242" t="str">
            <v>Ngân</v>
          </cell>
          <cell r="E1242" t="str">
            <v>Nữ</v>
          </cell>
          <cell r="F1242" t="str">
            <v>29/10/1999</v>
          </cell>
          <cell r="G1242" t="str">
            <v>Hà Tây</v>
          </cell>
        </row>
        <row r="1243">
          <cell r="B1243" t="str">
            <v>1705QTVB042</v>
          </cell>
          <cell r="C1243" t="str">
            <v>Đỗ Thị Thu</v>
          </cell>
          <cell r="D1243" t="str">
            <v>Nhàn</v>
          </cell>
          <cell r="E1243" t="str">
            <v>Nữ</v>
          </cell>
          <cell r="F1243" t="str">
            <v>21/03/1999</v>
          </cell>
          <cell r="G1243" t="str">
            <v>Sơn La</v>
          </cell>
        </row>
        <row r="1244">
          <cell r="B1244" t="str">
            <v>1705QTVB043</v>
          </cell>
          <cell r="C1244" t="str">
            <v>Nông Thị</v>
          </cell>
          <cell r="D1244" t="str">
            <v>Nhung</v>
          </cell>
          <cell r="E1244" t="str">
            <v>Nữ</v>
          </cell>
          <cell r="F1244" t="str">
            <v>18/08/1999</v>
          </cell>
          <cell r="G1244" t="str">
            <v>Cao Bằng</v>
          </cell>
        </row>
        <row r="1245">
          <cell r="B1245" t="str">
            <v>1705QTVB044</v>
          </cell>
          <cell r="C1245" t="str">
            <v>Hoàng Văn</v>
          </cell>
          <cell r="D1245" t="str">
            <v>Phúc</v>
          </cell>
          <cell r="E1245" t="str">
            <v>Nam</v>
          </cell>
          <cell r="F1245" t="str">
            <v>13/09/1999</v>
          </cell>
          <cell r="G1245" t="str">
            <v>Hải Phòng</v>
          </cell>
        </row>
        <row r="1246">
          <cell r="B1246" t="str">
            <v>1705QTVB045</v>
          </cell>
          <cell r="C1246" t="str">
            <v>Nguyễn Thị</v>
          </cell>
          <cell r="D1246" t="str">
            <v>Phương</v>
          </cell>
          <cell r="E1246" t="str">
            <v>Nữ</v>
          </cell>
          <cell r="F1246" t="str">
            <v>21/06/1999</v>
          </cell>
          <cell r="G1246" t="str">
            <v>Ninh Bình</v>
          </cell>
        </row>
        <row r="1247">
          <cell r="B1247" t="str">
            <v>1705QTVB046</v>
          </cell>
          <cell r="C1247" t="str">
            <v>Nguyễn Thị </v>
          </cell>
          <cell r="D1247" t="str">
            <v>Phượng</v>
          </cell>
          <cell r="E1247" t="str">
            <v>Nữ</v>
          </cell>
          <cell r="F1247" t="str">
            <v>15/04/1999</v>
          </cell>
          <cell r="G1247" t="str">
            <v>Bắc Giang</v>
          </cell>
        </row>
        <row r="1248">
          <cell r="B1248" t="str">
            <v>1705QTVB047</v>
          </cell>
          <cell r="C1248" t="str">
            <v>Chang Khừ</v>
          </cell>
          <cell r="D1248" t="str">
            <v>Pứ</v>
          </cell>
          <cell r="E1248" t="str">
            <v>Nữ</v>
          </cell>
          <cell r="F1248" t="str">
            <v>10/07/1999</v>
          </cell>
          <cell r="G1248" t="str">
            <v>Lai Châu</v>
          </cell>
        </row>
        <row r="1249">
          <cell r="B1249" t="str">
            <v>1705QTVB048</v>
          </cell>
          <cell r="C1249" t="str">
            <v>Hoàng Lệ</v>
          </cell>
          <cell r="D1249" t="str">
            <v>Quyên</v>
          </cell>
          <cell r="E1249" t="str">
            <v>Nữ</v>
          </cell>
          <cell r="F1249" t="str">
            <v>20/10/1999</v>
          </cell>
          <cell r="G1249" t="str">
            <v>Lạng Sơn</v>
          </cell>
        </row>
        <row r="1250">
          <cell r="B1250" t="str">
            <v>1705QTVB049</v>
          </cell>
          <cell r="C1250" t="str">
            <v>Lê Hồng</v>
          </cell>
          <cell r="D1250" t="str">
            <v>Sơn</v>
          </cell>
          <cell r="E1250" t="str">
            <v>Nam</v>
          </cell>
          <cell r="F1250" t="str">
            <v>19/07/1999</v>
          </cell>
          <cell r="G1250" t="str">
            <v>Nam Định</v>
          </cell>
        </row>
        <row r="1251">
          <cell r="B1251" t="str">
            <v>1705QTVB050</v>
          </cell>
          <cell r="C1251" t="str">
            <v>Tòng Thị</v>
          </cell>
          <cell r="D1251" t="str">
            <v>Sơn</v>
          </cell>
          <cell r="E1251" t="str">
            <v>Nữ</v>
          </cell>
          <cell r="F1251" t="str">
            <v>08/06/1999</v>
          </cell>
          <cell r="G1251" t="str">
            <v>Sơn La</v>
          </cell>
        </row>
        <row r="1252">
          <cell r="B1252" t="str">
            <v>1705QTVB051</v>
          </cell>
          <cell r="C1252" t="str">
            <v>Phạm Văn</v>
          </cell>
          <cell r="D1252" t="str">
            <v>Thành</v>
          </cell>
          <cell r="E1252" t="str">
            <v>Nam</v>
          </cell>
          <cell r="F1252" t="str">
            <v>26/07/1999</v>
          </cell>
          <cell r="G1252" t="str">
            <v>Hải Dương</v>
          </cell>
        </row>
        <row r="1253">
          <cell r="B1253" t="str">
            <v>1705QTVB052</v>
          </cell>
          <cell r="C1253" t="str">
            <v>Mộ Thu</v>
          </cell>
          <cell r="D1253" t="str">
            <v>Thảo</v>
          </cell>
          <cell r="E1253" t="str">
            <v>Nữ</v>
          </cell>
          <cell r="F1253" t="str">
            <v>27/06/1999</v>
          </cell>
          <cell r="G1253" t="str">
            <v>Lạng Sơn</v>
          </cell>
        </row>
        <row r="1254">
          <cell r="B1254" t="str">
            <v>1705QTVB053</v>
          </cell>
          <cell r="C1254" t="str">
            <v>Phạm Phương</v>
          </cell>
          <cell r="D1254" t="str">
            <v>Thảo</v>
          </cell>
          <cell r="E1254" t="str">
            <v>Nữ</v>
          </cell>
          <cell r="F1254" t="str">
            <v>17/08/1999</v>
          </cell>
          <cell r="G1254" t="str">
            <v>Thái Bình</v>
          </cell>
        </row>
        <row r="1255">
          <cell r="B1255" t="str">
            <v>1705QTVB054</v>
          </cell>
          <cell r="C1255" t="str">
            <v>Bùi Thị</v>
          </cell>
          <cell r="D1255" t="str">
            <v>Thu</v>
          </cell>
          <cell r="E1255" t="str">
            <v>Nữ</v>
          </cell>
          <cell r="F1255" t="str">
            <v>30/04/1999</v>
          </cell>
          <cell r="G1255" t="str">
            <v>Hòa Bình</v>
          </cell>
        </row>
        <row r="1256">
          <cell r="B1256" t="str">
            <v>1705QTVB055</v>
          </cell>
          <cell r="C1256" t="str">
            <v>Nguyễn Thu</v>
          </cell>
          <cell r="D1256" t="str">
            <v>Thủy</v>
          </cell>
          <cell r="E1256" t="str">
            <v>Nữ</v>
          </cell>
          <cell r="F1256" t="str">
            <v>02/01/1999</v>
          </cell>
          <cell r="G1256" t="str">
            <v>Vĩnh Phúc</v>
          </cell>
        </row>
        <row r="1257">
          <cell r="B1257" t="str">
            <v>1705QTVB056</v>
          </cell>
          <cell r="C1257" t="str">
            <v>Lò Thị</v>
          </cell>
          <cell r="D1257" t="str">
            <v>Thúy</v>
          </cell>
          <cell r="E1257" t="str">
            <v>Nữ</v>
          </cell>
          <cell r="F1257" t="str">
            <v>25/12/1999</v>
          </cell>
          <cell r="G1257" t="str">
            <v>Lai Châu</v>
          </cell>
        </row>
        <row r="1258">
          <cell r="B1258" t="str">
            <v>1705QTVB057</v>
          </cell>
          <cell r="C1258" t="str">
            <v>Trần Thị Hoài</v>
          </cell>
          <cell r="D1258" t="str">
            <v>Thương</v>
          </cell>
          <cell r="E1258" t="str">
            <v>Nữ</v>
          </cell>
          <cell r="F1258" t="str">
            <v>09/08/1999</v>
          </cell>
          <cell r="G1258" t="str">
            <v>Hà Nam</v>
          </cell>
        </row>
        <row r="1259">
          <cell r="B1259" t="str">
            <v>1705QTVB058</v>
          </cell>
          <cell r="C1259" t="str">
            <v>Nguyễn Thị</v>
          </cell>
          <cell r="D1259" t="str">
            <v>Trang</v>
          </cell>
          <cell r="E1259" t="str">
            <v>Nữ</v>
          </cell>
          <cell r="F1259" t="str">
            <v>27/07/1999</v>
          </cell>
          <cell r="G1259" t="str">
            <v>Hà Tây</v>
          </cell>
        </row>
        <row r="1260">
          <cell r="B1260" t="str">
            <v>1705QTVB059</v>
          </cell>
          <cell r="C1260" t="str">
            <v>Vũ Linh</v>
          </cell>
          <cell r="D1260" t="str">
            <v>Trang</v>
          </cell>
          <cell r="E1260" t="str">
            <v>Nữ</v>
          </cell>
          <cell r="F1260" t="str">
            <v>26/05/1999</v>
          </cell>
          <cell r="G1260" t="str">
            <v>Thái Bình</v>
          </cell>
        </row>
        <row r="1261">
          <cell r="B1261" t="str">
            <v>1705QTVB060</v>
          </cell>
          <cell r="C1261" t="str">
            <v>Hà Văn</v>
          </cell>
          <cell r="D1261" t="str">
            <v>Trường</v>
          </cell>
          <cell r="E1261" t="str">
            <v>Nam</v>
          </cell>
          <cell r="F1261" t="str">
            <v>17/01/1999</v>
          </cell>
          <cell r="G1261" t="str">
            <v>Bắc Giang</v>
          </cell>
        </row>
        <row r="1262">
          <cell r="B1262" t="str">
            <v>1705QTVB061</v>
          </cell>
          <cell r="C1262" t="str">
            <v>Trần Xuân</v>
          </cell>
          <cell r="D1262" t="str">
            <v>Trường</v>
          </cell>
          <cell r="E1262" t="str">
            <v>Nam</v>
          </cell>
          <cell r="F1262" t="str">
            <v>20/07/1999</v>
          </cell>
          <cell r="G1262" t="str">
            <v>Hà Tây</v>
          </cell>
        </row>
        <row r="1263">
          <cell r="B1263" t="str">
            <v>1705QTVB062</v>
          </cell>
          <cell r="C1263" t="str">
            <v>Đỗ Thị Thu</v>
          </cell>
          <cell r="D1263" t="str">
            <v>Uyên</v>
          </cell>
          <cell r="E1263" t="str">
            <v>Nữ</v>
          </cell>
          <cell r="F1263" t="str">
            <v>20/07/1998</v>
          </cell>
          <cell r="G1263" t="str">
            <v>Thái Nguyên</v>
          </cell>
        </row>
        <row r="1264">
          <cell r="B1264" t="str">
            <v>1705QTVB063</v>
          </cell>
          <cell r="C1264" t="str">
            <v>Mai Thị</v>
          </cell>
          <cell r="D1264" t="str">
            <v>Vân</v>
          </cell>
          <cell r="E1264" t="str">
            <v>Nữ</v>
          </cell>
          <cell r="F1264" t="str">
            <v>17/09/1999</v>
          </cell>
          <cell r="G1264" t="str">
            <v>Thanh Hóa</v>
          </cell>
        </row>
        <row r="1265">
          <cell r="B1265" t="str">
            <v>1705QTVC001</v>
          </cell>
          <cell r="C1265" t="str">
            <v>Lăng Quế</v>
          </cell>
          <cell r="D1265" t="str">
            <v>Anh</v>
          </cell>
          <cell r="E1265" t="str">
            <v>Nữ</v>
          </cell>
          <cell r="F1265" t="str">
            <v>13/08/1999</v>
          </cell>
          <cell r="G1265" t="str">
            <v>Bắc Kạn</v>
          </cell>
        </row>
        <row r="1266">
          <cell r="B1266" t="str">
            <v>1705QTVC002</v>
          </cell>
          <cell r="C1266" t="str">
            <v>Trần Thị Ngọc</v>
          </cell>
          <cell r="D1266" t="str">
            <v>Ánh</v>
          </cell>
          <cell r="E1266" t="str">
            <v>Nữ</v>
          </cell>
          <cell r="F1266" t="str">
            <v>12/10/1999</v>
          </cell>
          <cell r="G1266" t="str">
            <v>Nam Định</v>
          </cell>
        </row>
        <row r="1267">
          <cell r="B1267" t="str">
            <v>1705QTVC003</v>
          </cell>
          <cell r="C1267" t="str">
            <v>Hà Thị Thanh</v>
          </cell>
          <cell r="D1267" t="str">
            <v>Bình</v>
          </cell>
          <cell r="E1267" t="str">
            <v>Nữ</v>
          </cell>
          <cell r="F1267" t="str">
            <v>18/02/1999</v>
          </cell>
          <cell r="G1267" t="str">
            <v>Hà Nội</v>
          </cell>
        </row>
        <row r="1268">
          <cell r="B1268" t="str">
            <v>1705QTVC004</v>
          </cell>
          <cell r="C1268" t="str">
            <v>Nguyễn Văn</v>
          </cell>
          <cell r="D1268" t="str">
            <v>Bửu</v>
          </cell>
          <cell r="E1268" t="str">
            <v>Nam</v>
          </cell>
          <cell r="F1268" t="str">
            <v>13/03/1999</v>
          </cell>
          <cell r="G1268" t="str">
            <v>Cao Bằng</v>
          </cell>
        </row>
        <row r="1269">
          <cell r="B1269" t="str">
            <v>1705QTVC005</v>
          </cell>
          <cell r="C1269" t="str">
            <v>Nguyễn Việt</v>
          </cell>
          <cell r="D1269" t="str">
            <v>Chinh</v>
          </cell>
          <cell r="E1269" t="str">
            <v>Nữ</v>
          </cell>
          <cell r="F1269" t="str">
            <v>11/05/1999</v>
          </cell>
          <cell r="G1269" t="str">
            <v>Ninh Bình</v>
          </cell>
        </row>
        <row r="1270">
          <cell r="B1270" t="str">
            <v>1705QTVC006</v>
          </cell>
          <cell r="C1270" t="str">
            <v>Lê Thị</v>
          </cell>
          <cell r="D1270" t="str">
            <v>Duyên</v>
          </cell>
          <cell r="E1270" t="str">
            <v>Nữ</v>
          </cell>
          <cell r="F1270" t="str">
            <v>11/07/1999</v>
          </cell>
          <cell r="G1270" t="str">
            <v>Thanh Hóa</v>
          </cell>
        </row>
        <row r="1271">
          <cell r="B1271" t="str">
            <v>1705QTVC007</v>
          </cell>
          <cell r="C1271" t="str">
            <v>Hoàng Văn</v>
          </cell>
          <cell r="D1271" t="str">
            <v>Đoàn</v>
          </cell>
          <cell r="E1271" t="str">
            <v>Nam</v>
          </cell>
          <cell r="F1271" t="str">
            <v>28/07/1995</v>
          </cell>
          <cell r="G1271" t="str">
            <v>Lạng Sơn</v>
          </cell>
        </row>
        <row r="1272">
          <cell r="B1272" t="str">
            <v>1705QTVC008</v>
          </cell>
          <cell r="C1272" t="str">
            <v>Trần Văn</v>
          </cell>
          <cell r="D1272" t="str">
            <v>Đức</v>
          </cell>
          <cell r="E1272" t="str">
            <v>Nam</v>
          </cell>
          <cell r="F1272" t="str">
            <v>20/03/1999</v>
          </cell>
          <cell r="G1272" t="str">
            <v>Thanh Hóa</v>
          </cell>
        </row>
        <row r="1273">
          <cell r="B1273" t="str">
            <v>1705QTVC009</v>
          </cell>
          <cell r="C1273" t="str">
            <v>Đoàn Minh</v>
          </cell>
          <cell r="D1273" t="str">
            <v>Giang</v>
          </cell>
          <cell r="E1273" t="str">
            <v>Nam</v>
          </cell>
          <cell r="F1273" t="str">
            <v>06/07/1997</v>
          </cell>
          <cell r="G1273" t="str">
            <v>Hà Tây</v>
          </cell>
        </row>
        <row r="1274">
          <cell r="B1274" t="str">
            <v>1705QTVC010</v>
          </cell>
          <cell r="C1274" t="str">
            <v>Trần Thị Thu</v>
          </cell>
          <cell r="D1274" t="str">
            <v>Hà</v>
          </cell>
          <cell r="E1274" t="str">
            <v>Nữ</v>
          </cell>
          <cell r="F1274" t="str">
            <v>05/10/1999</v>
          </cell>
          <cell r="G1274" t="str">
            <v>Vĩnh Phúc</v>
          </cell>
        </row>
        <row r="1275">
          <cell r="B1275" t="str">
            <v>1705QTVC011</v>
          </cell>
          <cell r="C1275" t="str">
            <v>Nguyễn Thị Hồng</v>
          </cell>
          <cell r="D1275" t="str">
            <v>Hạnh</v>
          </cell>
          <cell r="E1275" t="str">
            <v>Nữ</v>
          </cell>
          <cell r="F1275" t="str">
            <v>02/01/1999</v>
          </cell>
          <cell r="G1275" t="str">
            <v>Nam Định</v>
          </cell>
        </row>
        <row r="1276">
          <cell r="B1276" t="str">
            <v>1705QTVC012</v>
          </cell>
          <cell r="C1276" t="str">
            <v>Nguyễn Thị</v>
          </cell>
          <cell r="D1276" t="str">
            <v>Hằng</v>
          </cell>
          <cell r="E1276" t="str">
            <v>Nữ</v>
          </cell>
          <cell r="F1276" t="str">
            <v>03/02/1999</v>
          </cell>
          <cell r="G1276" t="str">
            <v>Gia Lai</v>
          </cell>
        </row>
        <row r="1277">
          <cell r="B1277" t="str">
            <v>1705QTVC013</v>
          </cell>
          <cell r="C1277" t="str">
            <v>Nguyễn Thị</v>
          </cell>
          <cell r="D1277" t="str">
            <v>Hân</v>
          </cell>
          <cell r="E1277" t="str">
            <v>Nữ</v>
          </cell>
          <cell r="F1277" t="str">
            <v>26/07/1999</v>
          </cell>
          <cell r="G1277" t="str">
            <v>Bắc Giang</v>
          </cell>
        </row>
        <row r="1278">
          <cell r="B1278" t="str">
            <v>1705QTVC014</v>
          </cell>
          <cell r="C1278" t="str">
            <v>Hoàng A</v>
          </cell>
          <cell r="D1278" t="str">
            <v>Hầư</v>
          </cell>
          <cell r="E1278" t="str">
            <v>Nam</v>
          </cell>
          <cell r="F1278" t="str">
            <v>20/01/1999</v>
          </cell>
          <cell r="G1278" t="str">
            <v>Cao Bằng</v>
          </cell>
        </row>
        <row r="1279">
          <cell r="B1279" t="str">
            <v>1705QTVC015</v>
          </cell>
          <cell r="C1279" t="str">
            <v>Nguyễn Thị Thu</v>
          </cell>
          <cell r="D1279" t="str">
            <v>Hiền</v>
          </cell>
          <cell r="E1279" t="str">
            <v>Nữ</v>
          </cell>
          <cell r="F1279" t="str">
            <v>19/06/1999</v>
          </cell>
          <cell r="G1279" t="str">
            <v>Vĩnh Phúc</v>
          </cell>
        </row>
        <row r="1280">
          <cell r="B1280" t="str">
            <v>1705QTVC016</v>
          </cell>
          <cell r="C1280" t="str">
            <v>Vũ Thúy</v>
          </cell>
          <cell r="D1280" t="str">
            <v>Hiền</v>
          </cell>
          <cell r="E1280" t="str">
            <v>Nữ</v>
          </cell>
          <cell r="F1280" t="str">
            <v>22/02/1999</v>
          </cell>
          <cell r="G1280" t="str">
            <v>Quảng Ninh</v>
          </cell>
        </row>
        <row r="1281">
          <cell r="B1281" t="str">
            <v>1705QTVC017</v>
          </cell>
          <cell r="C1281" t="str">
            <v>Hoàng Minh</v>
          </cell>
          <cell r="D1281" t="str">
            <v>Hiếu</v>
          </cell>
          <cell r="E1281" t="str">
            <v>Nam</v>
          </cell>
          <cell r="F1281" t="str">
            <v>26/11/1999</v>
          </cell>
          <cell r="G1281" t="str">
            <v>Lạng Sơn</v>
          </cell>
        </row>
        <row r="1282">
          <cell r="B1282" t="str">
            <v>1705QTVC018</v>
          </cell>
          <cell r="C1282" t="str">
            <v>Nguyễn Thanh</v>
          </cell>
          <cell r="D1282" t="str">
            <v>Hoa</v>
          </cell>
          <cell r="E1282" t="str">
            <v>Nữ</v>
          </cell>
          <cell r="F1282" t="str">
            <v>10/09/1999</v>
          </cell>
          <cell r="G1282" t="str">
            <v>Hà Nội</v>
          </cell>
        </row>
        <row r="1283">
          <cell r="B1283" t="str">
            <v>1705QTVC019</v>
          </cell>
          <cell r="C1283" t="str">
            <v>Lê Thị</v>
          </cell>
          <cell r="D1283" t="str">
            <v>Hồng</v>
          </cell>
          <cell r="E1283" t="str">
            <v>Nữ</v>
          </cell>
          <cell r="F1283" t="str">
            <v>26/09/1998</v>
          </cell>
          <cell r="G1283" t="str">
            <v>Thanh Hóa</v>
          </cell>
        </row>
        <row r="1284">
          <cell r="B1284" t="str">
            <v>1705QTVC020</v>
          </cell>
          <cell r="C1284" t="str">
            <v>Lù Thị</v>
          </cell>
          <cell r="D1284" t="str">
            <v>Huế</v>
          </cell>
          <cell r="E1284" t="str">
            <v>Nữ</v>
          </cell>
          <cell r="F1284" t="str">
            <v>15/05/1999</v>
          </cell>
          <cell r="G1284" t="str">
            <v>Hà Giang</v>
          </cell>
        </row>
        <row r="1285">
          <cell r="B1285" t="str">
            <v>1705QTVC021</v>
          </cell>
          <cell r="C1285" t="str">
            <v>Nguyễn Mạnh</v>
          </cell>
          <cell r="D1285" t="str">
            <v>Hùng</v>
          </cell>
          <cell r="E1285" t="str">
            <v>Nam</v>
          </cell>
          <cell r="F1285" t="str">
            <v>20/03/1999</v>
          </cell>
          <cell r="G1285" t="str">
            <v>Thanh Hóa</v>
          </cell>
        </row>
        <row r="1286">
          <cell r="B1286" t="str">
            <v>1705QTVC022</v>
          </cell>
          <cell r="C1286" t="str">
            <v>Dương Thị Ngọc</v>
          </cell>
          <cell r="D1286" t="str">
            <v>Huyền</v>
          </cell>
          <cell r="E1286" t="str">
            <v>Nữ</v>
          </cell>
          <cell r="F1286" t="str">
            <v>17/01/1999</v>
          </cell>
          <cell r="G1286" t="str">
            <v>Thái Nguyên</v>
          </cell>
        </row>
        <row r="1287">
          <cell r="B1287" t="str">
            <v>1705QTVC023</v>
          </cell>
          <cell r="C1287" t="str">
            <v>Nguyễn Khánh</v>
          </cell>
          <cell r="D1287" t="str">
            <v>Huyền</v>
          </cell>
          <cell r="E1287" t="str">
            <v>Nữ</v>
          </cell>
          <cell r="F1287" t="str">
            <v>04/06/1999</v>
          </cell>
          <cell r="G1287" t="str">
            <v>Nam Định</v>
          </cell>
        </row>
        <row r="1288">
          <cell r="B1288" t="str">
            <v>1705QTVC024</v>
          </cell>
          <cell r="C1288" t="str">
            <v>Phạm Thị Thanh</v>
          </cell>
          <cell r="D1288" t="str">
            <v>Huyền</v>
          </cell>
          <cell r="E1288" t="str">
            <v>Nữ</v>
          </cell>
          <cell r="F1288" t="str">
            <v>25/11/1999</v>
          </cell>
          <cell r="G1288" t="str">
            <v>Nghệ An</v>
          </cell>
        </row>
        <row r="1289">
          <cell r="B1289" t="str">
            <v>1705QTVC025</v>
          </cell>
          <cell r="C1289" t="str">
            <v>Hà Thị Xuân</v>
          </cell>
          <cell r="D1289" t="str">
            <v>Hương</v>
          </cell>
          <cell r="E1289" t="str">
            <v>Nữ</v>
          </cell>
          <cell r="F1289" t="str">
            <v>23/01/1999</v>
          </cell>
          <cell r="G1289" t="str">
            <v>Nghệ An</v>
          </cell>
        </row>
        <row r="1290">
          <cell r="B1290" t="str">
            <v>1705QTVC026</v>
          </cell>
          <cell r="C1290" t="str">
            <v>Nguyễn Thúy</v>
          </cell>
          <cell r="D1290" t="str">
            <v>Hường</v>
          </cell>
          <cell r="E1290" t="str">
            <v>Nữ</v>
          </cell>
          <cell r="F1290" t="str">
            <v>07/02/1999</v>
          </cell>
          <cell r="G1290" t="str">
            <v>Vĩnh Phúc</v>
          </cell>
        </row>
        <row r="1291">
          <cell r="B1291" t="str">
            <v>1705QTVC027</v>
          </cell>
          <cell r="C1291" t="str">
            <v>Đinh Văn</v>
          </cell>
          <cell r="D1291" t="str">
            <v>Khải</v>
          </cell>
          <cell r="E1291" t="str">
            <v>Nam</v>
          </cell>
          <cell r="F1291" t="str">
            <v>04/11/1999</v>
          </cell>
          <cell r="G1291" t="str">
            <v>Sơn La</v>
          </cell>
        </row>
        <row r="1292">
          <cell r="B1292" t="str">
            <v>1705QTVC028</v>
          </cell>
          <cell r="C1292" t="str">
            <v>Bàn Thị</v>
          </cell>
          <cell r="D1292" t="str">
            <v>Kim</v>
          </cell>
          <cell r="E1292" t="str">
            <v>Nữ</v>
          </cell>
          <cell r="F1292" t="str">
            <v>09/11/1999</v>
          </cell>
          <cell r="G1292" t="str">
            <v>Lào Cai</v>
          </cell>
        </row>
        <row r="1293">
          <cell r="B1293" t="str">
            <v>1705QTVC029</v>
          </cell>
          <cell r="C1293" t="str">
            <v>Hồ Thị</v>
          </cell>
          <cell r="D1293" t="str">
            <v>Lành</v>
          </cell>
          <cell r="E1293" t="str">
            <v>Nữ</v>
          </cell>
          <cell r="F1293" t="str">
            <v>21/02/1999</v>
          </cell>
          <cell r="G1293" t="str">
            <v>Nghệ An</v>
          </cell>
        </row>
        <row r="1294">
          <cell r="B1294" t="str">
            <v>1705QTVC030</v>
          </cell>
          <cell r="C1294" t="str">
            <v>Phùng Thế</v>
          </cell>
          <cell r="D1294" t="str">
            <v>Lập</v>
          </cell>
          <cell r="E1294" t="str">
            <v>Nam</v>
          </cell>
          <cell r="F1294" t="str">
            <v>26/08/1999</v>
          </cell>
          <cell r="G1294" t="str">
            <v>Hà Tây</v>
          </cell>
        </row>
        <row r="1295">
          <cell r="B1295" t="str">
            <v>1705QTVC031</v>
          </cell>
          <cell r="C1295" t="str">
            <v>Dương Thùy</v>
          </cell>
          <cell r="D1295" t="str">
            <v>Linh</v>
          </cell>
          <cell r="E1295" t="str">
            <v>Nữ</v>
          </cell>
          <cell r="F1295" t="str">
            <v>04/01/1999</v>
          </cell>
          <cell r="G1295" t="str">
            <v>Hà Tây</v>
          </cell>
        </row>
        <row r="1296">
          <cell r="B1296" t="str">
            <v>1705QTVC032</v>
          </cell>
          <cell r="C1296" t="str">
            <v>Nguyễn Mai</v>
          </cell>
          <cell r="D1296" t="str">
            <v>Linh</v>
          </cell>
          <cell r="E1296" t="str">
            <v>Nữ</v>
          </cell>
          <cell r="F1296" t="str">
            <v>09/12/1999</v>
          </cell>
          <cell r="G1296" t="str">
            <v>Lạng Sơn</v>
          </cell>
        </row>
        <row r="1297">
          <cell r="B1297" t="str">
            <v>1705QTVC033</v>
          </cell>
          <cell r="C1297" t="str">
            <v>Trịnh Thị Thùy</v>
          </cell>
          <cell r="D1297" t="str">
            <v>Linh</v>
          </cell>
          <cell r="E1297" t="str">
            <v>Nữ</v>
          </cell>
          <cell r="F1297" t="str">
            <v>15/02/1999</v>
          </cell>
          <cell r="G1297" t="str">
            <v>Hà Nam</v>
          </cell>
        </row>
        <row r="1298">
          <cell r="B1298" t="str">
            <v>1705QTVC034</v>
          </cell>
          <cell r="C1298" t="str">
            <v>Trần Văn</v>
          </cell>
          <cell r="D1298" t="str">
            <v>Long</v>
          </cell>
          <cell r="E1298" t="str">
            <v>Nam</v>
          </cell>
          <cell r="F1298" t="str">
            <v>31/07/1999</v>
          </cell>
          <cell r="G1298" t="str">
            <v>Vinh Phúc</v>
          </cell>
        </row>
        <row r="1299">
          <cell r="B1299" t="str">
            <v>1705QTVC035</v>
          </cell>
          <cell r="C1299" t="str">
            <v>Đào Thị</v>
          </cell>
          <cell r="D1299" t="str">
            <v>Lý</v>
          </cell>
          <cell r="E1299" t="str">
            <v>Nữ</v>
          </cell>
          <cell r="F1299" t="str">
            <v>28/12/1999</v>
          </cell>
          <cell r="G1299" t="str">
            <v>Hà Nội</v>
          </cell>
        </row>
        <row r="1300">
          <cell r="B1300" t="str">
            <v>1705QTVC036</v>
          </cell>
          <cell r="C1300" t="str">
            <v>Đoàn Phương</v>
          </cell>
          <cell r="D1300" t="str">
            <v>Mai</v>
          </cell>
          <cell r="E1300" t="str">
            <v>Nữ</v>
          </cell>
          <cell r="F1300" t="str">
            <v>22/04/1999</v>
          </cell>
          <cell r="G1300" t="str">
            <v>Tuyên Quang</v>
          </cell>
        </row>
        <row r="1301">
          <cell r="B1301" t="str">
            <v>1705QTVC037</v>
          </cell>
          <cell r="C1301" t="str">
            <v>Nguyễn Đức</v>
          </cell>
          <cell r="D1301" t="str">
            <v>Mạnh</v>
          </cell>
          <cell r="E1301" t="str">
            <v>Nam</v>
          </cell>
          <cell r="F1301" t="str">
            <v>14/01/1999</v>
          </cell>
          <cell r="G1301" t="str">
            <v>Quảng Bình</v>
          </cell>
        </row>
        <row r="1302">
          <cell r="B1302" t="str">
            <v>1705QTVC038</v>
          </cell>
          <cell r="C1302" t="str">
            <v>Ngô Thị</v>
          </cell>
          <cell r="D1302" t="str">
            <v>My</v>
          </cell>
          <cell r="E1302" t="str">
            <v>Nữ</v>
          </cell>
          <cell r="F1302" t="str">
            <v>15/07/1999</v>
          </cell>
          <cell r="G1302" t="str">
            <v>Bắc Ninh</v>
          </cell>
        </row>
        <row r="1303">
          <cell r="B1303" t="str">
            <v>1705QTVC039</v>
          </cell>
          <cell r="C1303" t="str">
            <v>Hoàng Khánh</v>
          </cell>
          <cell r="D1303" t="str">
            <v>Năm</v>
          </cell>
          <cell r="E1303" t="str">
            <v>Nam</v>
          </cell>
          <cell r="F1303" t="str">
            <v>20/10/1999</v>
          </cell>
          <cell r="G1303" t="str">
            <v>Lạng Sơn</v>
          </cell>
        </row>
        <row r="1304">
          <cell r="B1304" t="str">
            <v>1705QTVC040</v>
          </cell>
          <cell r="C1304" t="str">
            <v>Vũ Thị Kim</v>
          </cell>
          <cell r="D1304" t="str">
            <v>Ngân</v>
          </cell>
          <cell r="E1304" t="str">
            <v>Nữ</v>
          </cell>
          <cell r="F1304" t="str">
            <v>27/04/1999</v>
          </cell>
          <cell r="G1304" t="str">
            <v>Quảng Ninh</v>
          </cell>
        </row>
        <row r="1305">
          <cell r="B1305" t="str">
            <v>1705QTVC041</v>
          </cell>
          <cell r="C1305" t="str">
            <v>Trần Thị</v>
          </cell>
          <cell r="D1305" t="str">
            <v>Nhàn</v>
          </cell>
          <cell r="E1305" t="str">
            <v>Nữ</v>
          </cell>
          <cell r="F1305" t="str">
            <v>17/06/1999</v>
          </cell>
          <cell r="G1305" t="str">
            <v>Phú Thọ</v>
          </cell>
        </row>
        <row r="1306">
          <cell r="B1306" t="str">
            <v>1705QTVC042</v>
          </cell>
          <cell r="C1306" t="str">
            <v>Trần Thị</v>
          </cell>
          <cell r="D1306" t="str">
            <v>Nhường</v>
          </cell>
          <cell r="E1306" t="str">
            <v>Nữ</v>
          </cell>
          <cell r="F1306" t="str">
            <v>12/09/1998</v>
          </cell>
          <cell r="G1306" t="str">
            <v>Thanh Hóa</v>
          </cell>
        </row>
        <row r="1307">
          <cell r="B1307" t="str">
            <v>1705QTVC043</v>
          </cell>
          <cell r="C1307" t="str">
            <v>Hoàng Hà</v>
          </cell>
          <cell r="D1307" t="str">
            <v>Phương</v>
          </cell>
          <cell r="E1307" t="str">
            <v>Nữ</v>
          </cell>
          <cell r="F1307" t="str">
            <v>28/09/1999</v>
          </cell>
          <cell r="G1307" t="str">
            <v>Nam Định</v>
          </cell>
        </row>
        <row r="1308">
          <cell r="B1308" t="str">
            <v>1705QTVC044</v>
          </cell>
          <cell r="C1308" t="str">
            <v>Nguyễn Tuấn</v>
          </cell>
          <cell r="D1308" t="str">
            <v>Phương</v>
          </cell>
          <cell r="E1308" t="str">
            <v>Nam</v>
          </cell>
          <cell r="F1308" t="str">
            <v>03/10/1999</v>
          </cell>
          <cell r="G1308" t="str">
            <v>Hà Nội</v>
          </cell>
        </row>
        <row r="1309">
          <cell r="B1309" t="str">
            <v>1705QTVC045</v>
          </cell>
          <cell r="C1309" t="str">
            <v>Tống Quốc</v>
          </cell>
          <cell r="D1309" t="str">
            <v>Quang</v>
          </cell>
          <cell r="E1309" t="str">
            <v>Nam</v>
          </cell>
          <cell r="F1309" t="str">
            <v>10/04/1999</v>
          </cell>
          <cell r="G1309" t="str">
            <v>Nam Định</v>
          </cell>
        </row>
        <row r="1310">
          <cell r="B1310" t="str">
            <v>1705QTVC046</v>
          </cell>
          <cell r="C1310" t="str">
            <v>Phan Bảo</v>
          </cell>
          <cell r="D1310" t="str">
            <v>Quyên</v>
          </cell>
          <cell r="E1310" t="str">
            <v>Nữ</v>
          </cell>
          <cell r="F1310" t="str">
            <v>07/10/1999</v>
          </cell>
          <cell r="G1310" t="str">
            <v>Quảng Ninh</v>
          </cell>
        </row>
        <row r="1311">
          <cell r="B1311" t="str">
            <v>1705QTVC047</v>
          </cell>
          <cell r="C1311" t="str">
            <v>Nguyễn Đăng</v>
          </cell>
          <cell r="D1311" t="str">
            <v>Sơn</v>
          </cell>
          <cell r="E1311" t="str">
            <v>Nam</v>
          </cell>
          <cell r="F1311" t="str">
            <v>20/08/1998</v>
          </cell>
          <cell r="G1311" t="str">
            <v>Bắc Ninh</v>
          </cell>
        </row>
        <row r="1312">
          <cell r="B1312" t="str">
            <v>1705QTVC048</v>
          </cell>
          <cell r="C1312" t="str">
            <v>Lê Thị</v>
          </cell>
          <cell r="D1312" t="str">
            <v>Thanh</v>
          </cell>
          <cell r="E1312" t="str">
            <v>Nữ</v>
          </cell>
          <cell r="F1312" t="str">
            <v>27/07/1998</v>
          </cell>
          <cell r="G1312" t="str">
            <v>Thanh Hóa</v>
          </cell>
        </row>
        <row r="1313">
          <cell r="B1313" t="str">
            <v>1705QTVC049</v>
          </cell>
          <cell r="C1313" t="str">
            <v>Lương Xuân</v>
          </cell>
          <cell r="D1313" t="str">
            <v>Thành</v>
          </cell>
          <cell r="E1313" t="str">
            <v>Nam</v>
          </cell>
          <cell r="F1313" t="str">
            <v>26/11/1999</v>
          </cell>
          <cell r="G1313" t="str">
            <v>Hải Phòng</v>
          </cell>
        </row>
        <row r="1314">
          <cell r="B1314" t="str">
            <v>1705QTVC050</v>
          </cell>
          <cell r="C1314" t="str">
            <v>Nguyễn Ngọc Phương</v>
          </cell>
          <cell r="D1314" t="str">
            <v>Thảo</v>
          </cell>
          <cell r="E1314" t="str">
            <v>Nữ</v>
          </cell>
          <cell r="F1314" t="str">
            <v>29/10/1999</v>
          </cell>
          <cell r="G1314" t="str">
            <v>Hà Nội</v>
          </cell>
        </row>
        <row r="1315">
          <cell r="B1315" t="str">
            <v>1705QTVC051</v>
          </cell>
          <cell r="C1315" t="str">
            <v>Vũ Thị Phương</v>
          </cell>
          <cell r="D1315" t="str">
            <v>Thảo</v>
          </cell>
          <cell r="E1315" t="str">
            <v>Nữ</v>
          </cell>
          <cell r="F1315" t="str">
            <v>08/07/1999</v>
          </cell>
          <cell r="G1315" t="str">
            <v>Thái Bình</v>
          </cell>
        </row>
        <row r="1316">
          <cell r="B1316" t="str">
            <v>1705QTVC052</v>
          </cell>
          <cell r="C1316" t="str">
            <v>Nguyễn Thị</v>
          </cell>
          <cell r="D1316" t="str">
            <v>Thủy</v>
          </cell>
          <cell r="E1316" t="str">
            <v>Nữ</v>
          </cell>
          <cell r="F1316" t="str">
            <v>13/11/1999</v>
          </cell>
          <cell r="G1316" t="str">
            <v>Bắc Ninh</v>
          </cell>
        </row>
        <row r="1317">
          <cell r="B1317" t="str">
            <v>1705QTVC053</v>
          </cell>
          <cell r="C1317" t="str">
            <v>Nịnh Thị</v>
          </cell>
          <cell r="D1317" t="str">
            <v>Thủy</v>
          </cell>
          <cell r="E1317" t="str">
            <v>Nữ</v>
          </cell>
          <cell r="F1317" t="str">
            <v>11/06/1998</v>
          </cell>
          <cell r="G1317" t="str">
            <v>Quảng Ninh</v>
          </cell>
        </row>
        <row r="1318">
          <cell r="B1318" t="str">
            <v>1705QTVC054</v>
          </cell>
          <cell r="C1318" t="str">
            <v>Lý Thị Quỳnh</v>
          </cell>
          <cell r="D1318" t="str">
            <v>Thư</v>
          </cell>
          <cell r="E1318" t="str">
            <v>Nữ</v>
          </cell>
          <cell r="F1318" t="str">
            <v>25/06/1999</v>
          </cell>
          <cell r="G1318" t="str">
            <v>Bắc Kạn</v>
          </cell>
        </row>
        <row r="1319">
          <cell r="B1319" t="str">
            <v>1705QTVC055</v>
          </cell>
          <cell r="C1319" t="str">
            <v>Trần Thủy</v>
          </cell>
          <cell r="D1319" t="str">
            <v>Tiên</v>
          </cell>
          <cell r="E1319" t="str">
            <v>Nữ</v>
          </cell>
          <cell r="F1319" t="str">
            <v>03/07/1999</v>
          </cell>
          <cell r="G1319" t="str">
            <v>Hà Nội</v>
          </cell>
        </row>
        <row r="1320">
          <cell r="B1320" t="str">
            <v>1705QTVC056</v>
          </cell>
          <cell r="C1320" t="str">
            <v>Nguyễn Thị Minh</v>
          </cell>
          <cell r="D1320" t="str">
            <v>Trang</v>
          </cell>
          <cell r="E1320" t="str">
            <v>Nữ</v>
          </cell>
          <cell r="F1320" t="str">
            <v>14/11/1999</v>
          </cell>
          <cell r="G1320" t="str">
            <v>Nam Định</v>
          </cell>
        </row>
        <row r="1321">
          <cell r="B1321" t="str">
            <v>1705QTVC057</v>
          </cell>
          <cell r="C1321" t="str">
            <v>Hoàng Thị</v>
          </cell>
          <cell r="D1321" t="str">
            <v>Trinh</v>
          </cell>
          <cell r="E1321" t="str">
            <v>Nữ</v>
          </cell>
          <cell r="F1321" t="str">
            <v>29/07/1999</v>
          </cell>
          <cell r="G1321" t="str">
            <v>Nghệ An</v>
          </cell>
        </row>
        <row r="1322">
          <cell r="B1322" t="str">
            <v>1705QTVC058</v>
          </cell>
          <cell r="C1322" t="str">
            <v>Hoàng Duy</v>
          </cell>
          <cell r="D1322" t="str">
            <v>Trường</v>
          </cell>
          <cell r="E1322" t="str">
            <v>Nam</v>
          </cell>
          <cell r="F1322" t="str">
            <v>15/10/1995</v>
          </cell>
          <cell r="G1322" t="str">
            <v>Lạng Sơn</v>
          </cell>
        </row>
        <row r="1323">
          <cell r="B1323" t="str">
            <v>1705QTVC059</v>
          </cell>
          <cell r="C1323" t="str">
            <v>Hoàng Văn</v>
          </cell>
          <cell r="D1323" t="str">
            <v>Tuân</v>
          </cell>
          <cell r="E1323" t="str">
            <v>Nam</v>
          </cell>
          <cell r="F1323" t="str">
            <v>02/11/1999</v>
          </cell>
          <cell r="G1323" t="str">
            <v>Bắc Kạn</v>
          </cell>
        </row>
        <row r="1324">
          <cell r="B1324" t="str">
            <v>1705QTVC060</v>
          </cell>
          <cell r="C1324" t="str">
            <v>Nguyễn Thị Thu</v>
          </cell>
          <cell r="D1324" t="str">
            <v>Uyên</v>
          </cell>
          <cell r="E1324" t="str">
            <v>Nữ</v>
          </cell>
          <cell r="F1324" t="str">
            <v>18/12/1999</v>
          </cell>
          <cell r="G1324" t="str">
            <v>Hà Nội</v>
          </cell>
        </row>
        <row r="1325">
          <cell r="B1325" t="str">
            <v>1705QTVC061</v>
          </cell>
          <cell r="C1325" t="str">
            <v>Vũ Hồng</v>
          </cell>
          <cell r="D1325" t="str">
            <v>Vân</v>
          </cell>
          <cell r="E1325" t="str">
            <v>Nữ</v>
          </cell>
          <cell r="F1325" t="str">
            <v>28/04/1999</v>
          </cell>
          <cell r="G1325" t="str">
            <v>Nam Định</v>
          </cell>
        </row>
        <row r="1326">
          <cell r="B1326" t="str">
            <v>1705QTVC062</v>
          </cell>
          <cell r="C1326" t="str">
            <v>Cà Thị </v>
          </cell>
          <cell r="D1326" t="str">
            <v>Hoài</v>
          </cell>
          <cell r="E1326" t="str">
            <v>Nữ</v>
          </cell>
          <cell r="F1326" t="str">
            <v>25/07/1999</v>
          </cell>
          <cell r="G1326" t="str">
            <v>Lai Châu</v>
          </cell>
        </row>
        <row r="1327">
          <cell r="B1327" t="str">
            <v>1705QTVC063</v>
          </cell>
          <cell r="C1327" t="str">
            <v>Hà Tú</v>
          </cell>
          <cell r="D1327" t="str">
            <v>Uyên</v>
          </cell>
          <cell r="E1327" t="str">
            <v>Nữ</v>
          </cell>
          <cell r="F1327" t="str">
            <v>01/03/1998</v>
          </cell>
          <cell r="G1327" t="str">
            <v>Thanh Hóa</v>
          </cell>
        </row>
        <row r="1328">
          <cell r="B1328" t="str">
            <v>1705QTVC064</v>
          </cell>
          <cell r="C1328" t="str">
            <v>Vừ A </v>
          </cell>
          <cell r="D1328" t="str">
            <v>Văn</v>
          </cell>
          <cell r="E1328" t="str">
            <v>Nam</v>
          </cell>
          <cell r="F1328" t="str">
            <v>20/12/1999</v>
          </cell>
          <cell r="G1328" t="str">
            <v>Điện Biên</v>
          </cell>
        </row>
        <row r="1329">
          <cell r="B1329" t="str">
            <v>1711VTHA001</v>
          </cell>
          <cell r="C1329" t="str">
            <v>Trần Ngọc</v>
          </cell>
          <cell r="D1329" t="str">
            <v>Anh</v>
          </cell>
          <cell r="E1329" t="str">
            <v>Nữ</v>
          </cell>
          <cell r="F1329" t="str">
            <v>19/06/1999</v>
          </cell>
          <cell r="G1329" t="str">
            <v>Quảng Ninh</v>
          </cell>
        </row>
        <row r="1330">
          <cell r="B1330" t="str">
            <v>1711VTHA002</v>
          </cell>
          <cell r="C1330" t="str">
            <v>Mai Văn</v>
          </cell>
          <cell r="D1330" t="str">
            <v>Dương</v>
          </cell>
          <cell r="E1330" t="str">
            <v>Nam</v>
          </cell>
          <cell r="F1330" t="str">
            <v>12/10/1996</v>
          </cell>
          <cell r="G1330" t="str">
            <v>Thanh Hóa</v>
          </cell>
        </row>
        <row r="1331">
          <cell r="B1331" t="str">
            <v>1711VTHA003</v>
          </cell>
          <cell r="C1331" t="str">
            <v>Trần Thị</v>
          </cell>
          <cell r="D1331" t="str">
            <v>Hiền</v>
          </cell>
          <cell r="E1331" t="str">
            <v>Nữ</v>
          </cell>
          <cell r="F1331" t="str">
            <v>17/11/1999</v>
          </cell>
          <cell r="G1331" t="str">
            <v>Phú Thọ</v>
          </cell>
        </row>
        <row r="1332">
          <cell r="B1332" t="str">
            <v>1711VTHA004</v>
          </cell>
          <cell r="C1332" t="str">
            <v>Hà Thị</v>
          </cell>
          <cell r="D1332" t="str">
            <v>Huyên</v>
          </cell>
          <cell r="E1332" t="str">
            <v>Nữ</v>
          </cell>
          <cell r="F1332" t="str">
            <v>15/01/1998</v>
          </cell>
          <cell r="G1332" t="str">
            <v>Bắc Cạn</v>
          </cell>
        </row>
        <row r="1333">
          <cell r="B1333" t="str">
            <v>1711VTHA005</v>
          </cell>
          <cell r="C1333" t="str">
            <v>Phạm Huy</v>
          </cell>
          <cell r="D1333" t="str">
            <v>Lâm</v>
          </cell>
          <cell r="E1333" t="str">
            <v>Nam</v>
          </cell>
          <cell r="F1333" t="str">
            <v>01/11/1998</v>
          </cell>
          <cell r="G1333" t="str">
            <v>Hà Nội</v>
          </cell>
        </row>
        <row r="1334">
          <cell r="B1334" t="str">
            <v>1711VTHA006</v>
          </cell>
          <cell r="C1334" t="str">
            <v>Lê Thị</v>
          </cell>
          <cell r="D1334" t="str">
            <v>Lụa</v>
          </cell>
          <cell r="E1334" t="str">
            <v>Nữ</v>
          </cell>
          <cell r="F1334" t="str">
            <v>20/02/1999</v>
          </cell>
          <cell r="G1334" t="str">
            <v>Hải Dương</v>
          </cell>
        </row>
        <row r="1335">
          <cell r="B1335" t="str">
            <v>1711VTHA007</v>
          </cell>
          <cell r="C1335" t="str">
            <v>Đỗ Thị</v>
          </cell>
          <cell r="D1335" t="str">
            <v>Mai</v>
          </cell>
          <cell r="E1335" t="str">
            <v>Nữ</v>
          </cell>
          <cell r="F1335" t="str">
            <v>17/02/1998</v>
          </cell>
          <cell r="G1335" t="str">
            <v>Hà Nội</v>
          </cell>
        </row>
        <row r="1336">
          <cell r="B1336" t="str">
            <v>1711VTHA008</v>
          </cell>
          <cell r="C1336" t="str">
            <v>Nguyễn Bích</v>
          </cell>
          <cell r="D1336" t="str">
            <v>Ngọc</v>
          </cell>
          <cell r="E1336" t="str">
            <v>Nữ</v>
          </cell>
          <cell r="F1336" t="str">
            <v>03/01/1999</v>
          </cell>
          <cell r="G1336" t="str">
            <v>Hà Nội</v>
          </cell>
        </row>
        <row r="1337">
          <cell r="B1337" t="str">
            <v>1711VTHA009</v>
          </cell>
          <cell r="C1337" t="str">
            <v>Nguyễn Thị Bích</v>
          </cell>
          <cell r="D1337" t="str">
            <v>Ngọc</v>
          </cell>
          <cell r="E1337" t="str">
            <v>Nữ</v>
          </cell>
          <cell r="F1337" t="str">
            <v>29/07/1999</v>
          </cell>
          <cell r="G1337" t="str">
            <v>Thái Nguyên</v>
          </cell>
        </row>
        <row r="1338">
          <cell r="B1338" t="str">
            <v>1711VTHA010</v>
          </cell>
          <cell r="C1338" t="str">
            <v>Nguyễn Công</v>
          </cell>
          <cell r="D1338" t="str">
            <v>Nhân</v>
          </cell>
          <cell r="E1338" t="str">
            <v>Nam</v>
          </cell>
          <cell r="F1338" t="str">
            <v>20/04/1999</v>
          </cell>
          <cell r="G1338" t="str">
            <v>Phú Thọ</v>
          </cell>
        </row>
        <row r="1339">
          <cell r="B1339" t="str">
            <v>1711VTHA011</v>
          </cell>
          <cell r="C1339" t="str">
            <v>Đinh Công</v>
          </cell>
          <cell r="D1339" t="str">
            <v>Phan</v>
          </cell>
          <cell r="E1339" t="str">
            <v>Nam</v>
          </cell>
          <cell r="F1339" t="str">
            <v>01/07/1999</v>
          </cell>
          <cell r="G1339" t="str">
            <v>Hòa Bình</v>
          </cell>
        </row>
        <row r="1340">
          <cell r="B1340" t="str">
            <v>1711VTHA012</v>
          </cell>
          <cell r="C1340" t="str">
            <v>Phạm Duy</v>
          </cell>
          <cell r="D1340" t="str">
            <v>Phước</v>
          </cell>
          <cell r="E1340" t="str">
            <v>Nam</v>
          </cell>
          <cell r="F1340" t="str">
            <v>01/01/1998</v>
          </cell>
          <cell r="G1340" t="str">
            <v>Hà Giang</v>
          </cell>
        </row>
        <row r="1341">
          <cell r="B1341" t="str">
            <v>1711VTHA013</v>
          </cell>
          <cell r="C1341" t="str">
            <v>Đỗ Ngân</v>
          </cell>
          <cell r="D1341" t="str">
            <v>Thoa</v>
          </cell>
          <cell r="E1341" t="str">
            <v>Nữ</v>
          </cell>
          <cell r="F1341" t="str">
            <v>06/11/1999</v>
          </cell>
          <cell r="G1341" t="str">
            <v>Hà Tây</v>
          </cell>
        </row>
        <row r="1342">
          <cell r="B1342" t="str">
            <v>1711VTHA014</v>
          </cell>
          <cell r="C1342" t="str">
            <v>Nguyễn Thị</v>
          </cell>
          <cell r="D1342" t="str">
            <v>Thơm</v>
          </cell>
          <cell r="E1342" t="str">
            <v>Nữ</v>
          </cell>
          <cell r="F1342" t="str">
            <v>27/11/1999</v>
          </cell>
          <cell r="G1342" t="str">
            <v>Bắc Cạn</v>
          </cell>
        </row>
        <row r="1343">
          <cell r="B1343" t="str">
            <v>1711VTHA015</v>
          </cell>
          <cell r="C1343" t="str">
            <v>Bùi Thị</v>
          </cell>
          <cell r="D1343" t="str">
            <v>Thuỷ</v>
          </cell>
          <cell r="E1343" t="str">
            <v>Nữ</v>
          </cell>
          <cell r="F1343" t="str">
            <v>19/04/1998</v>
          </cell>
          <cell r="G1343" t="str">
            <v>Hòa Bình</v>
          </cell>
        </row>
        <row r="1344">
          <cell r="B1344" t="str">
            <v>1711VTHA016</v>
          </cell>
          <cell r="C1344" t="str">
            <v>Đỗ Tiến</v>
          </cell>
          <cell r="D1344" t="str">
            <v>Thưởng</v>
          </cell>
          <cell r="E1344" t="str">
            <v>Nam</v>
          </cell>
          <cell r="F1344" t="str">
            <v>09/08/1999</v>
          </cell>
          <cell r="G1344" t="str">
            <v>Thái Bình</v>
          </cell>
        </row>
        <row r="1345">
          <cell r="B1345" t="str">
            <v>1711VTHA017</v>
          </cell>
          <cell r="C1345" t="str">
            <v>Trần Thuỳ</v>
          </cell>
          <cell r="D1345" t="str">
            <v>Trang</v>
          </cell>
          <cell r="E1345" t="str">
            <v>Nữ</v>
          </cell>
          <cell r="F1345" t="str">
            <v>01/10/1999</v>
          </cell>
          <cell r="G1345" t="str">
            <v>Hà Nội</v>
          </cell>
        </row>
        <row r="1346">
          <cell r="B1346" t="str">
            <v>1711VTHA018</v>
          </cell>
          <cell r="C1346" t="str">
            <v>Bùi Thị Lương</v>
          </cell>
          <cell r="D1346" t="str">
            <v>Yên</v>
          </cell>
          <cell r="E1346" t="str">
            <v>Nữ</v>
          </cell>
          <cell r="F1346" t="str">
            <v>09/08/1998</v>
          </cell>
          <cell r="G1346" t="str">
            <v>Bắc Ninh</v>
          </cell>
        </row>
        <row r="1347">
          <cell r="B1347" t="str">
            <v>1711VTHA019</v>
          </cell>
          <cell r="C1347" t="str">
            <v>Phạm Quốc </v>
          </cell>
          <cell r="D1347" t="str">
            <v>Việt</v>
          </cell>
          <cell r="E1347" t="str">
            <v>Nam</v>
          </cell>
          <cell r="F1347" t="str">
            <v>08/10/1996</v>
          </cell>
          <cell r="G1347" t="str">
            <v>Haà Nội</v>
          </cell>
        </row>
        <row r="1348">
          <cell r="B1348" t="str">
            <v>1711DVPA001</v>
          </cell>
          <cell r="C1348" t="str">
            <v>Nguyễn Thị Phương</v>
          </cell>
          <cell r="D1348" t="str">
            <v>Anh</v>
          </cell>
          <cell r="E1348" t="str">
            <v>Nữ</v>
          </cell>
          <cell r="F1348" t="str">
            <v>07/10/1998</v>
          </cell>
          <cell r="G1348" t="str">
            <v>Hà Nội</v>
          </cell>
        </row>
        <row r="1349">
          <cell r="B1349" t="str">
            <v>1711DVPA002</v>
          </cell>
          <cell r="C1349" t="str">
            <v>Nguyễn Chí</v>
          </cell>
          <cell r="D1349" t="str">
            <v>Duy</v>
          </cell>
          <cell r="E1349" t="str">
            <v>Nam</v>
          </cell>
          <cell r="F1349" t="str">
            <v>15/12/1998</v>
          </cell>
          <cell r="G1349" t="str">
            <v>Hà Tây</v>
          </cell>
        </row>
        <row r="1350">
          <cell r="B1350" t="str">
            <v>1711DVPA003</v>
          </cell>
          <cell r="C1350" t="str">
            <v>Phạm Hồng</v>
          </cell>
          <cell r="D1350" t="str">
            <v>Dương</v>
          </cell>
          <cell r="E1350" t="str">
            <v>Nam</v>
          </cell>
          <cell r="F1350" t="str">
            <v>22/04/1983</v>
          </cell>
          <cell r="G1350" t="str">
            <v>Hà Nội</v>
          </cell>
        </row>
        <row r="1351">
          <cell r="B1351" t="str">
            <v>1711DVPA004</v>
          </cell>
          <cell r="C1351" t="str">
            <v>Vũ Văn</v>
          </cell>
          <cell r="D1351" t="str">
            <v>Đạt</v>
          </cell>
          <cell r="E1351" t="str">
            <v>Nam</v>
          </cell>
          <cell r="F1351" t="str">
            <v>01/10/1999</v>
          </cell>
          <cell r="G1351" t="str">
            <v>Haà Nội</v>
          </cell>
        </row>
        <row r="1352">
          <cell r="B1352" t="str">
            <v>1711DVPA005</v>
          </cell>
          <cell r="C1352" t="str">
            <v>Đặng Trung</v>
          </cell>
          <cell r="D1352" t="str">
            <v>Hiếu</v>
          </cell>
          <cell r="E1352" t="str">
            <v>Nam</v>
          </cell>
          <cell r="F1352" t="str">
            <v>30/01/1999</v>
          </cell>
          <cell r="G1352" t="str">
            <v>Hà Nội</v>
          </cell>
        </row>
        <row r="1353">
          <cell r="B1353" t="str">
            <v>1711DVPA006</v>
          </cell>
          <cell r="C1353" t="str">
            <v>Nguyễn Minh</v>
          </cell>
          <cell r="D1353" t="str">
            <v>Hiếu</v>
          </cell>
          <cell r="E1353" t="str">
            <v>Nam</v>
          </cell>
          <cell r="F1353" t="str">
            <v>07/05/1999</v>
          </cell>
          <cell r="G1353" t="str">
            <v>Bắc Giang</v>
          </cell>
        </row>
        <row r="1354">
          <cell r="B1354" t="str">
            <v>1711DVPA007</v>
          </cell>
          <cell r="C1354" t="str">
            <v>Trần Việt</v>
          </cell>
          <cell r="D1354" t="str">
            <v>Hoàng</v>
          </cell>
          <cell r="E1354" t="str">
            <v>Nam</v>
          </cell>
          <cell r="F1354" t="str">
            <v>24/01/1999</v>
          </cell>
          <cell r="G1354" t="str">
            <v>Lào Cai</v>
          </cell>
        </row>
        <row r="1355">
          <cell r="B1355" t="str">
            <v>1711DVPA008</v>
          </cell>
          <cell r="C1355" t="str">
            <v>Nguyễn Thị </v>
          </cell>
          <cell r="D1355" t="str">
            <v>Hồng</v>
          </cell>
          <cell r="E1355" t="str">
            <v>Nữ</v>
          </cell>
          <cell r="F1355" t="str">
            <v>07/09/1997</v>
          </cell>
          <cell r="G1355" t="str">
            <v>Cao Bằng</v>
          </cell>
        </row>
        <row r="1356">
          <cell r="B1356" t="str">
            <v>1711DVPA009</v>
          </cell>
          <cell r="C1356" t="str">
            <v>Trương Bỉnh</v>
          </cell>
          <cell r="D1356" t="str">
            <v>Huy</v>
          </cell>
          <cell r="E1356" t="str">
            <v>Nam</v>
          </cell>
          <cell r="F1356" t="str">
            <v>17/03/1997</v>
          </cell>
          <cell r="G1356" t="str">
            <v>Hà Nội</v>
          </cell>
        </row>
        <row r="1357">
          <cell r="B1357" t="str">
            <v>1711DVPA010</v>
          </cell>
          <cell r="C1357" t="str">
            <v>Bùi Thị Ngọc</v>
          </cell>
          <cell r="D1357" t="str">
            <v>Huyền</v>
          </cell>
          <cell r="E1357" t="str">
            <v>Nữ</v>
          </cell>
          <cell r="F1357" t="str">
            <v>11/10/1999</v>
          </cell>
          <cell r="G1357" t="str">
            <v>Đăc Lắc</v>
          </cell>
        </row>
        <row r="1358">
          <cell r="B1358" t="str">
            <v>1711DVPA011</v>
          </cell>
          <cell r="C1358" t="str">
            <v>Bùi Mỹ</v>
          </cell>
          <cell r="D1358" t="str">
            <v>Linh</v>
          </cell>
          <cell r="E1358" t="str">
            <v>Nữ</v>
          </cell>
          <cell r="F1358" t="str">
            <v>22/11/1996</v>
          </cell>
          <cell r="G1358" t="str">
            <v>Liên Bang Nga</v>
          </cell>
        </row>
        <row r="1359">
          <cell r="B1359" t="str">
            <v>1711DVPA012</v>
          </cell>
          <cell r="C1359" t="str">
            <v>Bùi Thị</v>
          </cell>
          <cell r="D1359" t="str">
            <v>Linh</v>
          </cell>
          <cell r="E1359" t="str">
            <v>Nữ</v>
          </cell>
          <cell r="F1359" t="str">
            <v>20/08/1999</v>
          </cell>
          <cell r="G1359" t="str">
            <v>Hà Tây</v>
          </cell>
        </row>
        <row r="1360">
          <cell r="B1360" t="str">
            <v>1711DVPA013</v>
          </cell>
          <cell r="C1360" t="str">
            <v>Phan Nguyễn Hoài</v>
          </cell>
          <cell r="D1360" t="str">
            <v>Linh</v>
          </cell>
          <cell r="E1360" t="str">
            <v>Nữ</v>
          </cell>
          <cell r="F1360" t="str">
            <v>31/01/1999</v>
          </cell>
          <cell r="G1360" t="str">
            <v>Hà Nội</v>
          </cell>
        </row>
        <row r="1361">
          <cell r="B1361" t="str">
            <v>1711DVPA014</v>
          </cell>
          <cell r="C1361" t="str">
            <v>Nguyễn Thị</v>
          </cell>
          <cell r="D1361" t="str">
            <v>Quỳnh</v>
          </cell>
          <cell r="E1361" t="str">
            <v>Nữ</v>
          </cell>
          <cell r="F1361" t="str">
            <v>16/02/1999</v>
          </cell>
          <cell r="G1361" t="str">
            <v>Thanh Hóa</v>
          </cell>
        </row>
        <row r="1362">
          <cell r="B1362" t="str">
            <v>1711DVPA015</v>
          </cell>
          <cell r="C1362" t="str">
            <v>Trương Nam</v>
          </cell>
          <cell r="D1362" t="str">
            <v>Sơn</v>
          </cell>
          <cell r="E1362" t="str">
            <v>Nam</v>
          </cell>
          <cell r="F1362" t="str">
            <v>02/12/1996</v>
          </cell>
          <cell r="G1362" t="str">
            <v>Quảng Ninh</v>
          </cell>
        </row>
        <row r="1363">
          <cell r="B1363" t="str">
            <v>1711DVPA016</v>
          </cell>
          <cell r="C1363" t="str">
            <v>Ngô Duy</v>
          </cell>
          <cell r="D1363" t="str">
            <v>Tiến</v>
          </cell>
          <cell r="E1363" t="str">
            <v>Nam</v>
          </cell>
          <cell r="F1363" t="str">
            <v>08/08/1999</v>
          </cell>
          <cell r="G1363" t="str">
            <v>Hà Nội</v>
          </cell>
        </row>
        <row r="1364">
          <cell r="B1364" t="str">
            <v>1711DVPA017</v>
          </cell>
          <cell r="C1364" t="str">
            <v>Lương Quốc</v>
          </cell>
          <cell r="D1364" t="str">
            <v>Trọng</v>
          </cell>
          <cell r="E1364" t="str">
            <v>Nam</v>
          </cell>
          <cell r="F1364" t="str">
            <v>10/09/1999</v>
          </cell>
          <cell r="G1364" t="str">
            <v>Hà Tây</v>
          </cell>
        </row>
        <row r="1365">
          <cell r="B1365" t="str">
            <v>1711DVPA018</v>
          </cell>
          <cell r="C1365" t="str">
            <v>Bùi Thị</v>
          </cell>
          <cell r="D1365" t="str">
            <v>Vân</v>
          </cell>
          <cell r="E1365" t="str">
            <v>Nữ</v>
          </cell>
          <cell r="F1365" t="str">
            <v>16/05/1999</v>
          </cell>
          <cell r="G1365" t="str">
            <v>Hà Tây</v>
          </cell>
        </row>
        <row r="1366">
          <cell r="B1366" t="str">
            <v>1711DVPA019</v>
          </cell>
          <cell r="C1366" t="str">
            <v>Trần Thị</v>
          </cell>
          <cell r="D1366" t="str">
            <v>Vẽ</v>
          </cell>
          <cell r="E1366" t="str">
            <v>Nữ</v>
          </cell>
          <cell r="F1366" t="str">
            <v>25/12/1999</v>
          </cell>
          <cell r="G1366" t="str">
            <v>Bình Phước</v>
          </cell>
        </row>
        <row r="1367">
          <cell r="B1367" t="str">
            <v>1711DVPA020</v>
          </cell>
          <cell r="C1367" t="str">
            <v>Điệp Nguyễn Tường</v>
          </cell>
          <cell r="D1367" t="str">
            <v>Vi</v>
          </cell>
          <cell r="E1367" t="str">
            <v>Nữ</v>
          </cell>
          <cell r="F1367" t="str">
            <v>02/02/1999</v>
          </cell>
          <cell r="G1367" t="str">
            <v>Quảng Ninh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A"/>
      <sheetName val="13B"/>
      <sheetName val="13C"/>
      <sheetName val="13D"/>
      <sheetName val="14A"/>
      <sheetName val="14B"/>
      <sheetName val="14C"/>
      <sheetName val="15A"/>
      <sheetName val="15B"/>
      <sheetName val="15C"/>
      <sheetName val="16A"/>
      <sheetName val="16B"/>
      <sheetName val="16C"/>
      <sheetName val="16D"/>
      <sheetName val="QT 9"/>
      <sheetName val="TK 9"/>
      <sheetName val="QT10"/>
      <sheetName val="TK10"/>
      <sheetName val="Sheet1"/>
    </sheetNames>
    <sheetDataSet>
      <sheetData sheetId="18">
        <row r="1">
          <cell r="A1" t="str">
            <v>Họ và tên</v>
          </cell>
          <cell r="B1" t="str">
            <v>ĐRL. Tập thể đánh giá</v>
          </cell>
        </row>
        <row r="2">
          <cell r="A2" t="str">
            <v>Bùi Thị Lan Anh</v>
          </cell>
          <cell r="B2">
            <v>93</v>
          </cell>
        </row>
        <row r="3">
          <cell r="A3" t="str">
            <v>Nguyễn Duy Bắc</v>
          </cell>
          <cell r="B3">
            <v>78</v>
          </cell>
        </row>
        <row r="4">
          <cell r="A4" t="str">
            <v>Mùa Thị Chá</v>
          </cell>
          <cell r="B4">
            <v>86</v>
          </cell>
        </row>
        <row r="5">
          <cell r="A5" t="str">
            <v>Đoàn Thị Chinh</v>
          </cell>
          <cell r="B5">
            <v>76</v>
          </cell>
        </row>
        <row r="6">
          <cell r="A6" t="str">
            <v>Hoàng Văn Chung</v>
          </cell>
          <cell r="B6">
            <v>83</v>
          </cell>
        </row>
        <row r="7">
          <cell r="A7" t="str">
            <v>Trần Thị Cúc</v>
          </cell>
          <cell r="B7">
            <v>81</v>
          </cell>
        </row>
        <row r="8">
          <cell r="A8" t="str">
            <v>Phạm Tiến Cường</v>
          </cell>
          <cell r="B8">
            <v>74</v>
          </cell>
        </row>
        <row r="9">
          <cell r="A9" t="str">
            <v>Nguyễn Thị Lan Dung</v>
          </cell>
          <cell r="B9">
            <v>75</v>
          </cell>
        </row>
        <row r="10">
          <cell r="A10" t="str">
            <v>Trần Thị Giang</v>
          </cell>
          <cell r="B10">
            <v>86</v>
          </cell>
        </row>
        <row r="11">
          <cell r="A11" t="str">
            <v>Nguyễn Thị Hà (12/12/1996)</v>
          </cell>
          <cell r="B11">
            <v>72</v>
          </cell>
        </row>
        <row r="12">
          <cell r="A12" t="str">
            <v>Nguyễn Thị Hà (29/10/1996)</v>
          </cell>
          <cell r="B12">
            <v>87</v>
          </cell>
        </row>
        <row r="13">
          <cell r="A13" t="str">
            <v>Hoàng Thị Mỹ Hạnh</v>
          </cell>
          <cell r="B13">
            <v>80</v>
          </cell>
        </row>
        <row r="14">
          <cell r="A14" t="str">
            <v>Nguyễn Thị Hằng</v>
          </cell>
          <cell r="B14">
            <v>77</v>
          </cell>
        </row>
        <row r="15">
          <cell r="A15" t="str">
            <v>Nguyễn Thị Thu Hiền</v>
          </cell>
          <cell r="B15">
            <v>77</v>
          </cell>
        </row>
        <row r="16">
          <cell r="A16" t="str">
            <v>Đinh Thị Hoa</v>
          </cell>
          <cell r="B16">
            <v>75</v>
          </cell>
        </row>
        <row r="17">
          <cell r="A17" t="str">
            <v>Nguyễn Thị Hồng</v>
          </cell>
          <cell r="B17">
            <v>82</v>
          </cell>
        </row>
        <row r="18">
          <cell r="A18" t="str">
            <v>Đào Thị Huệ</v>
          </cell>
          <cell r="B18">
            <v>75</v>
          </cell>
        </row>
        <row r="19">
          <cell r="A19" t="str">
            <v>Lý Thị Huyền</v>
          </cell>
          <cell r="B19">
            <v>74</v>
          </cell>
        </row>
        <row r="20">
          <cell r="A20" t="str">
            <v>Phạm Thị Thanh Huyền</v>
          </cell>
          <cell r="B20">
            <v>77</v>
          </cell>
        </row>
        <row r="21">
          <cell r="A21" t="str">
            <v>Triệu Thị Thu Huyền</v>
          </cell>
          <cell r="B21">
            <v>86</v>
          </cell>
        </row>
        <row r="22">
          <cell r="A22" t="str">
            <v>Dương Thị Hương</v>
          </cell>
          <cell r="B22">
            <v>83</v>
          </cell>
        </row>
        <row r="23">
          <cell r="A23" t="str">
            <v>Lương Thị Hường</v>
          </cell>
          <cell r="B23">
            <v>74</v>
          </cell>
        </row>
        <row r="24">
          <cell r="A24" t="str">
            <v>Lê Thị Hà Khánh</v>
          </cell>
          <cell r="B24">
            <v>74</v>
          </cell>
        </row>
        <row r="25">
          <cell r="A25" t="str">
            <v>Lê Thị Lệ</v>
          </cell>
          <cell r="B25">
            <v>77</v>
          </cell>
        </row>
        <row r="26">
          <cell r="A26" t="str">
            <v>Lê Thị Linh (08/8/1996)</v>
          </cell>
          <cell r="B26">
            <v>75</v>
          </cell>
        </row>
        <row r="27">
          <cell r="A27" t="str">
            <v>Lê Thị Linh (26/10/1996)</v>
          </cell>
          <cell r="B27">
            <v>75</v>
          </cell>
        </row>
        <row r="28">
          <cell r="A28" t="str">
            <v>Nguyễn Thị Lựu</v>
          </cell>
          <cell r="B28">
            <v>82</v>
          </cell>
        </row>
        <row r="29">
          <cell r="A29" t="str">
            <v>Lý Thị Mai</v>
          </cell>
          <cell r="B29">
            <v>86</v>
          </cell>
        </row>
        <row r="30">
          <cell r="A30" t="str">
            <v>Vũ Thị Mai</v>
          </cell>
          <cell r="B30">
            <v>80</v>
          </cell>
        </row>
        <row r="31">
          <cell r="A31" t="str">
            <v>Chu Đức Mạnh</v>
          </cell>
          <cell r="B31">
            <v>80</v>
          </cell>
        </row>
        <row r="32">
          <cell r="A32" t="str">
            <v>Lương Thảo Mi</v>
          </cell>
          <cell r="B32">
            <v>80</v>
          </cell>
        </row>
        <row r="33">
          <cell r="A33" t="str">
            <v>Trần Thu Trà My</v>
          </cell>
          <cell r="B33">
            <v>75</v>
          </cell>
        </row>
        <row r="34">
          <cell r="A34" t="str">
            <v>Tạ Thị Thuý Nga</v>
          </cell>
          <cell r="B34">
            <v>80</v>
          </cell>
        </row>
        <row r="35">
          <cell r="A35" t="str">
            <v>Tống Thị Ngát</v>
          </cell>
          <cell r="B35">
            <v>72</v>
          </cell>
        </row>
        <row r="36">
          <cell r="A36" t="str">
            <v>Trần Thị Bích Ngọc</v>
          </cell>
          <cell r="B36">
            <v>76</v>
          </cell>
        </row>
        <row r="37">
          <cell r="A37" t="str">
            <v>Dương Thị Minh Nguyệt</v>
          </cell>
          <cell r="B37">
            <v>80</v>
          </cell>
        </row>
        <row r="38">
          <cell r="A38" t="str">
            <v>Trương Thị Nhã</v>
          </cell>
          <cell r="B38">
            <v>75</v>
          </cell>
        </row>
        <row r="39">
          <cell r="A39" t="str">
            <v>Chu Quang Nhật</v>
          </cell>
          <cell r="B39">
            <v>93</v>
          </cell>
        </row>
        <row r="40">
          <cell r="A40" t="str">
            <v>Nguyễn Thị Như</v>
          </cell>
          <cell r="B40">
            <v>77</v>
          </cell>
        </row>
        <row r="41">
          <cell r="A41" t="str">
            <v>Đinh Thị Thu Phương</v>
          </cell>
          <cell r="B41">
            <v>77</v>
          </cell>
        </row>
        <row r="42">
          <cell r="A42" t="str">
            <v>Bùi Thị Phương</v>
          </cell>
          <cell r="B42">
            <v>75</v>
          </cell>
        </row>
        <row r="43">
          <cell r="A43" t="str">
            <v>Nguyễn Thị Bích Phượng</v>
          </cell>
          <cell r="B43">
            <v>72</v>
          </cell>
        </row>
        <row r="44">
          <cell r="A44" t="str">
            <v>Trần Thị Kim Quyên</v>
          </cell>
          <cell r="B44">
            <v>93</v>
          </cell>
        </row>
        <row r="45">
          <cell r="A45" t="str">
            <v>Đỗ Thị Tâm</v>
          </cell>
          <cell r="B45">
            <v>84</v>
          </cell>
        </row>
        <row r="46">
          <cell r="A46" t="str">
            <v>Phùng Thị Thanh</v>
          </cell>
          <cell r="B46">
            <v>75</v>
          </cell>
        </row>
        <row r="47">
          <cell r="A47" t="str">
            <v>Nông Thị Thảo</v>
          </cell>
          <cell r="B47">
            <v>85</v>
          </cell>
        </row>
        <row r="48">
          <cell r="A48" t="str">
            <v>Triệu Thị Phương Thảo</v>
          </cell>
          <cell r="B48">
            <v>86</v>
          </cell>
        </row>
        <row r="49">
          <cell r="A49" t="str">
            <v>Nguyễn Thị Thảo</v>
          </cell>
          <cell r="B49">
            <v>81</v>
          </cell>
        </row>
        <row r="50">
          <cell r="A50" t="str">
            <v>Ngô Minh Thắng</v>
          </cell>
          <cell r="B50">
            <v>93</v>
          </cell>
        </row>
        <row r="51">
          <cell r="A51" t="str">
            <v>Hoàng Thị Thiên</v>
          </cell>
          <cell r="B51">
            <v>86</v>
          </cell>
        </row>
        <row r="52">
          <cell r="A52" t="str">
            <v>Ma Thị Thơ</v>
          </cell>
          <cell r="B52">
            <v>80</v>
          </cell>
        </row>
        <row r="53">
          <cell r="A53" t="str">
            <v>Phạm Thị Minh Thu</v>
          </cell>
          <cell r="B53">
            <v>80</v>
          </cell>
        </row>
        <row r="54">
          <cell r="A54" t="str">
            <v>Hoàng Thị Lệ Thuý</v>
          </cell>
          <cell r="B54">
            <v>77</v>
          </cell>
        </row>
        <row r="55">
          <cell r="A55" t="str">
            <v>Hoàng Thị Tốt</v>
          </cell>
          <cell r="B55">
            <v>80</v>
          </cell>
        </row>
        <row r="56">
          <cell r="A56" t="str">
            <v>Nguyễn Thị Trang</v>
          </cell>
          <cell r="B56">
            <v>75</v>
          </cell>
        </row>
        <row r="57">
          <cell r="A57" t="str">
            <v>Hoàng Thị Ngọc Tú</v>
          </cell>
          <cell r="B57">
            <v>75</v>
          </cell>
        </row>
        <row r="58">
          <cell r="A58" t="str">
            <v>Đỗ Thị Tú Uyên</v>
          </cell>
          <cell r="B58">
            <v>75</v>
          </cell>
        </row>
        <row r="59">
          <cell r="A59" t="str">
            <v>Lương Thị Vân</v>
          </cell>
          <cell r="B59">
            <v>75</v>
          </cell>
        </row>
        <row r="60">
          <cell r="A60" t="str">
            <v>Nguyễn Thị Vân</v>
          </cell>
          <cell r="B60">
            <v>75</v>
          </cell>
        </row>
        <row r="61">
          <cell r="A61" t="str">
            <v>Đinh Hải Yến</v>
          </cell>
          <cell r="B61">
            <v>81</v>
          </cell>
        </row>
        <row r="62">
          <cell r="A62" t="str">
            <v>Nguyễn Thị Hồng Hạnh</v>
          </cell>
          <cell r="B62">
            <v>70</v>
          </cell>
        </row>
        <row r="63">
          <cell r="A63" t="str">
            <v>Nguyễn Thị Quỳnh</v>
          </cell>
          <cell r="B63">
            <v>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ONG BAO"/>
      <sheetName val="1611VTLA"/>
      <sheetName val="1611VTLB"/>
      <sheetName val="1605QTVA"/>
      <sheetName val="1605QTVB"/>
      <sheetName val="1605QTVC"/>
      <sheetName val="1605QTVD"/>
      <sheetName val="1605KHTA"/>
      <sheetName val="1605QLVA"/>
      <sheetName val="1605QLVB"/>
      <sheetName val="1605LTHA"/>
      <sheetName val="1605LTHB"/>
      <sheetName val="1605LHOA"/>
      <sheetName val="1605CTHA"/>
      <sheetName val="1605QTNA"/>
      <sheetName val="chung"/>
      <sheetName val="1605QTNB"/>
      <sheetName val="1605QTNC"/>
      <sheetName val="1605QLNA"/>
      <sheetName val="1605QLNB"/>
      <sheetName val="1605QLN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405A"/>
      <sheetName val="1405B"/>
      <sheetName val="1405C"/>
      <sheetName val="1505A"/>
      <sheetName val="1505B"/>
      <sheetName val="1505C"/>
      <sheetName val="1605A"/>
      <sheetName val="1605B"/>
      <sheetName val="1605C"/>
      <sheetName val="1605D"/>
      <sheetName val="1607A"/>
      <sheetName val="1705A"/>
      <sheetName val="1705B"/>
      <sheetName val="1705C"/>
      <sheetName val="1511TKVA"/>
      <sheetName val="1511QTVA"/>
      <sheetName val="Ghi chu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405QTVA"/>
      <sheetName val="1405QTVB"/>
      <sheetName val="1405QTVC"/>
      <sheetName val="1505QTVA"/>
      <sheetName val="1505QTVB"/>
      <sheetName val="1505QTVC"/>
      <sheetName val="1605QTVA"/>
      <sheetName val="1605QTVB"/>
      <sheetName val="1605QTVC"/>
      <sheetName val="1605QTVD"/>
      <sheetName val="1511QTVA"/>
      <sheetName val="1511TKVA"/>
      <sheetName val="1507A (KY 1)"/>
      <sheetName val="1507A (KY 2)"/>
      <sheetName val="1507A (KY 3)"/>
      <sheetName val="1507B (KY 1)"/>
      <sheetName val="1507B (KY 2)"/>
      <sheetName val="1507B (KY 3)"/>
      <sheetName val="1607A"/>
      <sheetName val="Sheet1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705LHOA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2"/>
  <sheetViews>
    <sheetView zoomScalePageLayoutView="0" workbookViewId="0" topLeftCell="A63">
      <selection activeCell="J70" sqref="J70"/>
    </sheetView>
  </sheetViews>
  <sheetFormatPr defaultColWidth="8.88671875" defaultRowHeight="18.75" customHeight="1"/>
  <cols>
    <col min="1" max="1" width="5.21484375" style="2" customWidth="1"/>
    <col min="2" max="2" width="13.4453125" style="24" customWidth="1"/>
    <col min="3" max="3" width="15.99609375" style="40" bestFit="1" customWidth="1"/>
    <col min="4" max="4" width="7.88671875" style="43" customWidth="1"/>
    <col min="5" max="5" width="10.10546875" style="44" bestFit="1" customWidth="1"/>
    <col min="6" max="6" width="8.10546875" style="24" customWidth="1"/>
    <col min="7" max="7" width="7.4453125" style="2" customWidth="1"/>
    <col min="8" max="8" width="7.77734375" style="25" customWidth="1"/>
    <col min="9" max="16384" width="8.88671875" style="2" customWidth="1"/>
  </cols>
  <sheetData>
    <row r="1" spans="1:8" ht="18.75" customHeight="1">
      <c r="A1" s="885" t="s">
        <v>2713</v>
      </c>
      <c r="B1" s="885"/>
      <c r="C1" s="885"/>
      <c r="D1" s="885"/>
      <c r="E1" s="885"/>
      <c r="F1" s="885"/>
      <c r="G1" s="885"/>
      <c r="H1" s="885"/>
    </row>
    <row r="2" spans="1:8" ht="18.75" customHeight="1">
      <c r="A2" s="885" t="s">
        <v>0</v>
      </c>
      <c r="B2" s="885"/>
      <c r="C2" s="885"/>
      <c r="D2" s="885"/>
      <c r="E2" s="885"/>
      <c r="F2" s="885"/>
      <c r="G2" s="885"/>
      <c r="H2" s="885"/>
    </row>
    <row r="3" spans="1:8" ht="18.75" customHeight="1">
      <c r="A3" s="886" t="s">
        <v>2714</v>
      </c>
      <c r="B3" s="886"/>
      <c r="C3" s="886"/>
      <c r="D3" s="886"/>
      <c r="E3" s="886"/>
      <c r="F3" s="886"/>
      <c r="G3" s="886"/>
      <c r="H3" s="886"/>
    </row>
    <row r="4" spans="1:8" ht="18.75" customHeight="1">
      <c r="A4" s="887" t="s">
        <v>2</v>
      </c>
      <c r="B4" s="887"/>
      <c r="C4" s="887"/>
      <c r="D4" s="887"/>
      <c r="E4" s="887"/>
      <c r="F4" s="887"/>
      <c r="G4" s="887"/>
      <c r="H4" s="887"/>
    </row>
    <row r="5" spans="1:8" ht="13.5" customHeight="1">
      <c r="A5" s="4"/>
      <c r="B5" s="5"/>
      <c r="C5" s="6"/>
      <c r="D5" s="7"/>
      <c r="E5" s="8"/>
      <c r="F5" s="6"/>
      <c r="G5" s="5"/>
      <c r="H5" s="5"/>
    </row>
    <row r="6" spans="1:8" ht="24" customHeight="1">
      <c r="A6" s="888" t="s">
        <v>3</v>
      </c>
      <c r="B6" s="888" t="s">
        <v>4</v>
      </c>
      <c r="C6" s="888" t="s">
        <v>5</v>
      </c>
      <c r="D6" s="888"/>
      <c r="E6" s="888" t="s">
        <v>6</v>
      </c>
      <c r="F6" s="889" t="s">
        <v>7</v>
      </c>
      <c r="G6" s="888" t="s">
        <v>8</v>
      </c>
      <c r="H6" s="883" t="s">
        <v>9</v>
      </c>
    </row>
    <row r="7" spans="1:8" ht="33" customHeight="1">
      <c r="A7" s="888"/>
      <c r="B7" s="888"/>
      <c r="C7" s="888"/>
      <c r="D7" s="888"/>
      <c r="E7" s="888"/>
      <c r="F7" s="889"/>
      <c r="G7" s="888"/>
      <c r="H7" s="884"/>
    </row>
    <row r="8" spans="1:8" ht="21.75" customHeight="1">
      <c r="A8" s="677">
        <v>1</v>
      </c>
      <c r="B8" s="684" t="s">
        <v>10</v>
      </c>
      <c r="C8" s="862" t="s">
        <v>11</v>
      </c>
      <c r="D8" s="863" t="s">
        <v>12</v>
      </c>
      <c r="E8" s="848" t="s">
        <v>13</v>
      </c>
      <c r="F8" s="849">
        <v>84</v>
      </c>
      <c r="G8" s="850" t="str">
        <f>IF(F8&gt;=90,"Xuất sắc",IF(F8&gt;=80,"Tốt",IF(F8&gt;=65,"Khá",IF(F8&gt;=50,"TB",""))))</f>
        <v>Tốt</v>
      </c>
      <c r="H8" s="849"/>
    </row>
    <row r="9" spans="1:8" ht="21.75" customHeight="1">
      <c r="A9" s="678">
        <v>2</v>
      </c>
      <c r="B9" s="689" t="s">
        <v>14</v>
      </c>
      <c r="C9" s="864" t="s">
        <v>15</v>
      </c>
      <c r="D9" s="865" t="s">
        <v>16</v>
      </c>
      <c r="E9" s="851" t="s">
        <v>17</v>
      </c>
      <c r="F9" s="852">
        <v>86</v>
      </c>
      <c r="G9" s="853" t="str">
        <f aca="true" t="shared" si="0" ref="G9:G55">IF(F9&gt;=90,"Xuất sắc",IF(F9&gt;=80,"Tốt",IF(F9&gt;=65,"Khá",IF(F9&gt;=50,"TB",""))))</f>
        <v>Tốt</v>
      </c>
      <c r="H9" s="852"/>
    </row>
    <row r="10" spans="1:8" ht="21.75" customHeight="1">
      <c r="A10" s="678">
        <v>3</v>
      </c>
      <c r="B10" s="689" t="s">
        <v>18</v>
      </c>
      <c r="C10" s="864" t="s">
        <v>19</v>
      </c>
      <c r="D10" s="865" t="s">
        <v>20</v>
      </c>
      <c r="E10" s="851" t="s">
        <v>21</v>
      </c>
      <c r="F10" s="852">
        <v>84</v>
      </c>
      <c r="G10" s="853" t="str">
        <f>IF(F10&gt;=90,"Xuất sắc",IF(F10&gt;=80,"Tốt",IF(F10&gt;=65,"Khá",IF(F10&gt;=50,"TB",""))))</f>
        <v>Tốt</v>
      </c>
      <c r="H10" s="852"/>
    </row>
    <row r="11" spans="1:8" ht="16.5" customHeight="1">
      <c r="A11" s="678">
        <v>4</v>
      </c>
      <c r="B11" s="689" t="s">
        <v>22</v>
      </c>
      <c r="C11" s="864" t="s">
        <v>23</v>
      </c>
      <c r="D11" s="865" t="s">
        <v>24</v>
      </c>
      <c r="E11" s="851" t="s">
        <v>25</v>
      </c>
      <c r="F11" s="852">
        <v>84</v>
      </c>
      <c r="G11" s="853" t="str">
        <f t="shared" si="0"/>
        <v>Tốt</v>
      </c>
      <c r="H11" s="580"/>
    </row>
    <row r="12" spans="1:8" ht="21.75" customHeight="1">
      <c r="A12" s="678">
        <v>5</v>
      </c>
      <c r="B12" s="689" t="s">
        <v>26</v>
      </c>
      <c r="C12" s="864" t="s">
        <v>27</v>
      </c>
      <c r="D12" s="865" t="s">
        <v>28</v>
      </c>
      <c r="E12" s="851" t="s">
        <v>29</v>
      </c>
      <c r="F12" s="852">
        <v>85</v>
      </c>
      <c r="G12" s="853" t="str">
        <f t="shared" si="0"/>
        <v>Tốt</v>
      </c>
      <c r="H12" s="852"/>
    </row>
    <row r="13" spans="1:8" ht="21.75" customHeight="1">
      <c r="A13" s="678">
        <v>6</v>
      </c>
      <c r="B13" s="689" t="s">
        <v>32</v>
      </c>
      <c r="C13" s="864" t="s">
        <v>33</v>
      </c>
      <c r="D13" s="865" t="s">
        <v>34</v>
      </c>
      <c r="E13" s="851" t="s">
        <v>35</v>
      </c>
      <c r="F13" s="852">
        <v>85</v>
      </c>
      <c r="G13" s="853" t="str">
        <f t="shared" si="0"/>
        <v>Tốt</v>
      </c>
      <c r="H13" s="852"/>
    </row>
    <row r="14" spans="1:8" ht="21.75" customHeight="1">
      <c r="A14" s="678">
        <v>7</v>
      </c>
      <c r="B14" s="689" t="s">
        <v>36</v>
      </c>
      <c r="C14" s="864" t="s">
        <v>37</v>
      </c>
      <c r="D14" s="865" t="s">
        <v>38</v>
      </c>
      <c r="E14" s="851" t="s">
        <v>39</v>
      </c>
      <c r="F14" s="852">
        <v>80</v>
      </c>
      <c r="G14" s="853" t="str">
        <f t="shared" si="0"/>
        <v>Tốt</v>
      </c>
      <c r="H14" s="852"/>
    </row>
    <row r="15" spans="1:8" ht="21.75" customHeight="1">
      <c r="A15" s="678">
        <v>8</v>
      </c>
      <c r="B15" s="689" t="s">
        <v>40</v>
      </c>
      <c r="C15" s="864" t="s">
        <v>41</v>
      </c>
      <c r="D15" s="865" t="s">
        <v>42</v>
      </c>
      <c r="E15" s="851" t="s">
        <v>35</v>
      </c>
      <c r="F15" s="852">
        <v>93</v>
      </c>
      <c r="G15" s="853" t="str">
        <f t="shared" si="0"/>
        <v>Xuất sắc</v>
      </c>
      <c r="H15" s="852"/>
    </row>
    <row r="16" spans="1:8" ht="21.75" customHeight="1">
      <c r="A16" s="678">
        <v>9</v>
      </c>
      <c r="B16" s="689" t="s">
        <v>43</v>
      </c>
      <c r="C16" s="864" t="s">
        <v>44</v>
      </c>
      <c r="D16" s="865" t="s">
        <v>45</v>
      </c>
      <c r="E16" s="851" t="s">
        <v>46</v>
      </c>
      <c r="F16" s="852">
        <v>84</v>
      </c>
      <c r="G16" s="853" t="str">
        <f t="shared" si="0"/>
        <v>Tốt</v>
      </c>
      <c r="H16" s="852"/>
    </row>
    <row r="17" spans="1:8" ht="21.75" customHeight="1">
      <c r="A17" s="678">
        <v>10</v>
      </c>
      <c r="B17" s="689" t="s">
        <v>47</v>
      </c>
      <c r="C17" s="864" t="s">
        <v>48</v>
      </c>
      <c r="D17" s="865" t="s">
        <v>49</v>
      </c>
      <c r="E17" s="851" t="s">
        <v>50</v>
      </c>
      <c r="F17" s="852">
        <v>75</v>
      </c>
      <c r="G17" s="853" t="str">
        <f t="shared" si="0"/>
        <v>Khá</v>
      </c>
      <c r="H17" s="654"/>
    </row>
    <row r="18" spans="1:8" ht="21.75" customHeight="1">
      <c r="A18" s="678">
        <v>11</v>
      </c>
      <c r="B18" s="689" t="s">
        <v>53</v>
      </c>
      <c r="C18" s="864" t="s">
        <v>54</v>
      </c>
      <c r="D18" s="865" t="s">
        <v>51</v>
      </c>
      <c r="E18" s="851" t="s">
        <v>55</v>
      </c>
      <c r="F18" s="852">
        <v>86</v>
      </c>
      <c r="G18" s="853" t="str">
        <f t="shared" si="0"/>
        <v>Tốt</v>
      </c>
      <c r="H18" s="852"/>
    </row>
    <row r="19" spans="1:8" ht="21.75" customHeight="1">
      <c r="A19" s="678">
        <v>12</v>
      </c>
      <c r="B19" s="689" t="s">
        <v>56</v>
      </c>
      <c r="C19" s="864" t="s">
        <v>57</v>
      </c>
      <c r="D19" s="865" t="s">
        <v>58</v>
      </c>
      <c r="E19" s="851" t="s">
        <v>59</v>
      </c>
      <c r="F19" s="852">
        <v>89</v>
      </c>
      <c r="G19" s="853" t="str">
        <f t="shared" si="0"/>
        <v>Tốt</v>
      </c>
      <c r="H19" s="580"/>
    </row>
    <row r="20" spans="1:8" ht="21.75" customHeight="1">
      <c r="A20" s="678">
        <v>13</v>
      </c>
      <c r="B20" s="689" t="s">
        <v>60</v>
      </c>
      <c r="C20" s="864" t="s">
        <v>61</v>
      </c>
      <c r="D20" s="865" t="s">
        <v>62</v>
      </c>
      <c r="E20" s="851" t="s">
        <v>63</v>
      </c>
      <c r="F20" s="852">
        <v>91</v>
      </c>
      <c r="G20" s="853" t="str">
        <f t="shared" si="0"/>
        <v>Xuất sắc</v>
      </c>
      <c r="H20" s="852"/>
    </row>
    <row r="21" spans="1:8" ht="24">
      <c r="A21" s="678">
        <v>14</v>
      </c>
      <c r="B21" s="689" t="s">
        <v>64</v>
      </c>
      <c r="C21" s="864" t="s">
        <v>65</v>
      </c>
      <c r="D21" s="865" t="s">
        <v>62</v>
      </c>
      <c r="E21" s="851" t="s">
        <v>66</v>
      </c>
      <c r="F21" s="852">
        <v>0</v>
      </c>
      <c r="G21" s="853">
        <f t="shared" si="0"/>
      </c>
      <c r="H21" s="580" t="s">
        <v>2722</v>
      </c>
    </row>
    <row r="22" spans="1:8" ht="21.75" customHeight="1">
      <c r="A22" s="678">
        <v>15</v>
      </c>
      <c r="B22" s="689" t="s">
        <v>67</v>
      </c>
      <c r="C22" s="864" t="s">
        <v>19</v>
      </c>
      <c r="D22" s="865" t="s">
        <v>68</v>
      </c>
      <c r="E22" s="851" t="s">
        <v>69</v>
      </c>
      <c r="F22" s="852">
        <v>88</v>
      </c>
      <c r="G22" s="853" t="str">
        <f t="shared" si="0"/>
        <v>Tốt</v>
      </c>
      <c r="H22" s="852"/>
    </row>
    <row r="23" spans="1:8" ht="21.75" customHeight="1">
      <c r="A23" s="678">
        <v>16</v>
      </c>
      <c r="B23" s="689" t="s">
        <v>70</v>
      </c>
      <c r="C23" s="864" t="s">
        <v>71</v>
      </c>
      <c r="D23" s="865" t="s">
        <v>68</v>
      </c>
      <c r="E23" s="851" t="s">
        <v>72</v>
      </c>
      <c r="F23" s="852">
        <v>84</v>
      </c>
      <c r="G23" s="853" t="str">
        <f t="shared" si="0"/>
        <v>Tốt</v>
      </c>
      <c r="H23" s="580"/>
    </row>
    <row r="24" spans="1:8" ht="21.75" customHeight="1">
      <c r="A24" s="678">
        <v>17</v>
      </c>
      <c r="B24" s="689" t="s">
        <v>73</v>
      </c>
      <c r="C24" s="864" t="s">
        <v>74</v>
      </c>
      <c r="D24" s="865" t="s">
        <v>75</v>
      </c>
      <c r="E24" s="851" t="s">
        <v>76</v>
      </c>
      <c r="F24" s="852">
        <v>84</v>
      </c>
      <c r="G24" s="853" t="str">
        <f t="shared" si="0"/>
        <v>Tốt</v>
      </c>
      <c r="H24" s="852"/>
    </row>
    <row r="25" spans="1:8" ht="21.75" customHeight="1">
      <c r="A25" s="678">
        <v>18</v>
      </c>
      <c r="B25" s="689" t="s">
        <v>77</v>
      </c>
      <c r="C25" s="864" t="s">
        <v>78</v>
      </c>
      <c r="D25" s="865" t="s">
        <v>75</v>
      </c>
      <c r="E25" s="851" t="s">
        <v>79</v>
      </c>
      <c r="F25" s="852">
        <v>86</v>
      </c>
      <c r="G25" s="853" t="str">
        <f t="shared" si="0"/>
        <v>Tốt</v>
      </c>
      <c r="H25" s="852"/>
    </row>
    <row r="26" spans="1:8" ht="19.5" customHeight="1">
      <c r="A26" s="678">
        <v>19</v>
      </c>
      <c r="B26" s="689" t="s">
        <v>80</v>
      </c>
      <c r="C26" s="864" t="s">
        <v>81</v>
      </c>
      <c r="D26" s="865" t="s">
        <v>75</v>
      </c>
      <c r="E26" s="851" t="s">
        <v>82</v>
      </c>
      <c r="F26" s="852">
        <v>85</v>
      </c>
      <c r="G26" s="853" t="str">
        <f t="shared" si="0"/>
        <v>Tốt</v>
      </c>
      <c r="H26" s="580"/>
    </row>
    <row r="27" spans="1:8" ht="21.75" customHeight="1">
      <c r="A27" s="678">
        <v>20</v>
      </c>
      <c r="B27" s="689" t="s">
        <v>83</v>
      </c>
      <c r="C27" s="864" t="s">
        <v>84</v>
      </c>
      <c r="D27" s="865" t="s">
        <v>75</v>
      </c>
      <c r="E27" s="851" t="s">
        <v>66</v>
      </c>
      <c r="F27" s="852">
        <v>85</v>
      </c>
      <c r="G27" s="853" t="str">
        <f t="shared" si="0"/>
        <v>Tốt</v>
      </c>
      <c r="H27" s="852"/>
    </row>
    <row r="28" spans="1:8" ht="21.75" customHeight="1">
      <c r="A28" s="678">
        <v>21</v>
      </c>
      <c r="B28" s="689" t="s">
        <v>85</v>
      </c>
      <c r="C28" s="864" t="s">
        <v>86</v>
      </c>
      <c r="D28" s="865" t="s">
        <v>75</v>
      </c>
      <c r="E28" s="851" t="s">
        <v>87</v>
      </c>
      <c r="F28" s="854">
        <v>90</v>
      </c>
      <c r="G28" s="853" t="str">
        <f t="shared" si="0"/>
        <v>Xuất sắc</v>
      </c>
      <c r="H28" s="855"/>
    </row>
    <row r="29" spans="1:8" ht="21.75" customHeight="1">
      <c r="A29" s="678">
        <v>22</v>
      </c>
      <c r="B29" s="689" t="s">
        <v>88</v>
      </c>
      <c r="C29" s="866" t="s">
        <v>89</v>
      </c>
      <c r="D29" s="867" t="s">
        <v>90</v>
      </c>
      <c r="E29" s="856">
        <v>36517</v>
      </c>
      <c r="F29" s="852">
        <v>85</v>
      </c>
      <c r="G29" s="853" t="str">
        <f t="shared" si="0"/>
        <v>Tốt</v>
      </c>
      <c r="H29" s="580"/>
    </row>
    <row r="30" spans="1:8" ht="21.75" customHeight="1">
      <c r="A30" s="678">
        <v>23</v>
      </c>
      <c r="B30" s="689" t="s">
        <v>91</v>
      </c>
      <c r="C30" s="864" t="s">
        <v>92</v>
      </c>
      <c r="D30" s="865" t="s">
        <v>93</v>
      </c>
      <c r="E30" s="851" t="s">
        <v>94</v>
      </c>
      <c r="F30" s="852">
        <v>83</v>
      </c>
      <c r="G30" s="853" t="str">
        <f t="shared" si="0"/>
        <v>Tốt</v>
      </c>
      <c r="H30" s="852"/>
    </row>
    <row r="31" spans="1:8" ht="21.75" customHeight="1">
      <c r="A31" s="678">
        <v>24</v>
      </c>
      <c r="B31" s="689" t="s">
        <v>95</v>
      </c>
      <c r="C31" s="864" t="s">
        <v>96</v>
      </c>
      <c r="D31" s="865" t="s">
        <v>97</v>
      </c>
      <c r="E31" s="851" t="s">
        <v>98</v>
      </c>
      <c r="F31" s="852">
        <v>81</v>
      </c>
      <c r="G31" s="853" t="str">
        <f t="shared" si="0"/>
        <v>Tốt</v>
      </c>
      <c r="H31" s="852"/>
    </row>
    <row r="32" spans="1:8" ht="21.75" customHeight="1">
      <c r="A32" s="678">
        <v>25</v>
      </c>
      <c r="B32" s="689" t="s">
        <v>99</v>
      </c>
      <c r="C32" s="864" t="s">
        <v>100</v>
      </c>
      <c r="D32" s="865" t="s">
        <v>101</v>
      </c>
      <c r="E32" s="851" t="s">
        <v>102</v>
      </c>
      <c r="F32" s="852">
        <v>90</v>
      </c>
      <c r="G32" s="853" t="str">
        <f t="shared" si="0"/>
        <v>Xuất sắc</v>
      </c>
      <c r="H32" s="580"/>
    </row>
    <row r="33" spans="1:8" ht="21.75" customHeight="1">
      <c r="A33" s="678">
        <v>26</v>
      </c>
      <c r="B33" s="689" t="s">
        <v>103</v>
      </c>
      <c r="C33" s="864" t="s">
        <v>104</v>
      </c>
      <c r="D33" s="865" t="s">
        <v>105</v>
      </c>
      <c r="E33" s="851" t="s">
        <v>106</v>
      </c>
      <c r="F33" s="852">
        <v>79</v>
      </c>
      <c r="G33" s="853" t="str">
        <f t="shared" si="0"/>
        <v>Khá</v>
      </c>
      <c r="H33" s="580"/>
    </row>
    <row r="34" spans="1:8" ht="21.75" customHeight="1">
      <c r="A34" s="678">
        <v>27</v>
      </c>
      <c r="B34" s="689" t="s">
        <v>107</v>
      </c>
      <c r="C34" s="864" t="s">
        <v>108</v>
      </c>
      <c r="D34" s="865" t="s">
        <v>109</v>
      </c>
      <c r="E34" s="851" t="s">
        <v>110</v>
      </c>
      <c r="F34" s="852">
        <v>81</v>
      </c>
      <c r="G34" s="853" t="str">
        <f t="shared" si="0"/>
        <v>Tốt</v>
      </c>
      <c r="H34" s="580"/>
    </row>
    <row r="35" spans="1:8" ht="21.75" customHeight="1">
      <c r="A35" s="678">
        <v>28</v>
      </c>
      <c r="B35" s="689" t="s">
        <v>111</v>
      </c>
      <c r="C35" s="864" t="s">
        <v>112</v>
      </c>
      <c r="D35" s="865" t="s">
        <v>113</v>
      </c>
      <c r="E35" s="851" t="s">
        <v>114</v>
      </c>
      <c r="F35" s="852">
        <v>89</v>
      </c>
      <c r="G35" s="853" t="str">
        <f t="shared" si="0"/>
        <v>Tốt</v>
      </c>
      <c r="H35" s="852"/>
    </row>
    <row r="36" spans="1:8" ht="21.75" customHeight="1">
      <c r="A36" s="678">
        <v>29</v>
      </c>
      <c r="B36" s="689" t="s">
        <v>115</v>
      </c>
      <c r="C36" s="864" t="s">
        <v>116</v>
      </c>
      <c r="D36" s="865" t="s">
        <v>117</v>
      </c>
      <c r="E36" s="851" t="s">
        <v>118</v>
      </c>
      <c r="F36" s="852">
        <v>84</v>
      </c>
      <c r="G36" s="853" t="str">
        <f t="shared" si="0"/>
        <v>Tốt</v>
      </c>
      <c r="H36" s="580"/>
    </row>
    <row r="37" spans="1:8" ht="21.75" customHeight="1">
      <c r="A37" s="678">
        <v>30</v>
      </c>
      <c r="B37" s="689" t="s">
        <v>119</v>
      </c>
      <c r="C37" s="864" t="s">
        <v>120</v>
      </c>
      <c r="D37" s="865" t="s">
        <v>121</v>
      </c>
      <c r="E37" s="851" t="s">
        <v>122</v>
      </c>
      <c r="F37" s="852">
        <v>93</v>
      </c>
      <c r="G37" s="853" t="str">
        <f t="shared" si="0"/>
        <v>Xuất sắc</v>
      </c>
      <c r="H37" s="852"/>
    </row>
    <row r="38" spans="1:8" ht="21.75" customHeight="1">
      <c r="A38" s="678">
        <v>31</v>
      </c>
      <c r="B38" s="689" t="s">
        <v>123</v>
      </c>
      <c r="C38" s="864" t="s">
        <v>124</v>
      </c>
      <c r="D38" s="865" t="s">
        <v>125</v>
      </c>
      <c r="E38" s="851" t="s">
        <v>126</v>
      </c>
      <c r="F38" s="852">
        <v>84</v>
      </c>
      <c r="G38" s="853" t="str">
        <f t="shared" si="0"/>
        <v>Tốt</v>
      </c>
      <c r="H38" s="852"/>
    </row>
    <row r="39" spans="1:8" ht="21.75" customHeight="1">
      <c r="A39" s="678">
        <v>32</v>
      </c>
      <c r="B39" s="689" t="s">
        <v>127</v>
      </c>
      <c r="C39" s="864" t="s">
        <v>128</v>
      </c>
      <c r="D39" s="865" t="s">
        <v>129</v>
      </c>
      <c r="E39" s="857">
        <v>35631</v>
      </c>
      <c r="F39" s="852">
        <v>81</v>
      </c>
      <c r="G39" s="853" t="str">
        <f t="shared" si="0"/>
        <v>Tốt</v>
      </c>
      <c r="H39" s="852"/>
    </row>
    <row r="40" spans="1:8" ht="21.75" customHeight="1">
      <c r="A40" s="678">
        <v>33</v>
      </c>
      <c r="B40" s="689" t="s">
        <v>130</v>
      </c>
      <c r="C40" s="864" t="s">
        <v>131</v>
      </c>
      <c r="D40" s="865" t="s">
        <v>129</v>
      </c>
      <c r="E40" s="857">
        <v>36361</v>
      </c>
      <c r="F40" s="852">
        <v>84</v>
      </c>
      <c r="G40" s="853" t="str">
        <f t="shared" si="0"/>
        <v>Tốt</v>
      </c>
      <c r="H40" s="580"/>
    </row>
    <row r="41" spans="1:8" ht="21.75" customHeight="1">
      <c r="A41" s="678">
        <v>34</v>
      </c>
      <c r="B41" s="689" t="s">
        <v>132</v>
      </c>
      <c r="C41" s="864" t="s">
        <v>120</v>
      </c>
      <c r="D41" s="865" t="s">
        <v>133</v>
      </c>
      <c r="E41" s="851" t="s">
        <v>134</v>
      </c>
      <c r="F41" s="852">
        <v>81</v>
      </c>
      <c r="G41" s="853" t="str">
        <f t="shared" si="0"/>
        <v>Tốt</v>
      </c>
      <c r="H41" s="580"/>
    </row>
    <row r="42" spans="1:8" ht="21.75" customHeight="1">
      <c r="A42" s="678">
        <v>35</v>
      </c>
      <c r="B42" s="689" t="s">
        <v>135</v>
      </c>
      <c r="C42" s="864" t="s">
        <v>136</v>
      </c>
      <c r="D42" s="865" t="s">
        <v>133</v>
      </c>
      <c r="E42" s="851" t="s">
        <v>137</v>
      </c>
      <c r="F42" s="852">
        <v>84</v>
      </c>
      <c r="G42" s="853" t="str">
        <f t="shared" si="0"/>
        <v>Tốt</v>
      </c>
      <c r="H42" s="852"/>
    </row>
    <row r="43" spans="1:8" ht="21.75" customHeight="1">
      <c r="A43" s="678">
        <v>36</v>
      </c>
      <c r="B43" s="689" t="s">
        <v>138</v>
      </c>
      <c r="C43" s="864" t="s">
        <v>139</v>
      </c>
      <c r="D43" s="865" t="s">
        <v>140</v>
      </c>
      <c r="E43" s="851" t="s">
        <v>141</v>
      </c>
      <c r="F43" s="852">
        <v>89</v>
      </c>
      <c r="G43" s="853" t="str">
        <f t="shared" si="0"/>
        <v>Tốt</v>
      </c>
      <c r="H43" s="852"/>
    </row>
    <row r="44" spans="1:8" ht="21.75" customHeight="1">
      <c r="A44" s="678">
        <v>37</v>
      </c>
      <c r="B44" s="689" t="s">
        <v>142</v>
      </c>
      <c r="C44" s="864" t="s">
        <v>143</v>
      </c>
      <c r="D44" s="865" t="s">
        <v>144</v>
      </c>
      <c r="E44" s="851" t="s">
        <v>145</v>
      </c>
      <c r="F44" s="852">
        <v>84</v>
      </c>
      <c r="G44" s="853" t="str">
        <f t="shared" si="0"/>
        <v>Tốt</v>
      </c>
      <c r="H44" s="852"/>
    </row>
    <row r="45" spans="1:8" ht="21.75" customHeight="1">
      <c r="A45" s="678">
        <v>38</v>
      </c>
      <c r="B45" s="689" t="s">
        <v>146</v>
      </c>
      <c r="C45" s="864" t="s">
        <v>33</v>
      </c>
      <c r="D45" s="865" t="s">
        <v>147</v>
      </c>
      <c r="E45" s="851" t="s">
        <v>148</v>
      </c>
      <c r="F45" s="852">
        <v>90</v>
      </c>
      <c r="G45" s="853" t="str">
        <f t="shared" si="0"/>
        <v>Xuất sắc</v>
      </c>
      <c r="H45" s="580"/>
    </row>
    <row r="46" spans="1:8" ht="21.75" customHeight="1">
      <c r="A46" s="678">
        <v>39</v>
      </c>
      <c r="B46" s="689" t="s">
        <v>149</v>
      </c>
      <c r="C46" s="864" t="s">
        <v>33</v>
      </c>
      <c r="D46" s="865" t="s">
        <v>150</v>
      </c>
      <c r="E46" s="851" t="s">
        <v>151</v>
      </c>
      <c r="F46" s="852">
        <v>82</v>
      </c>
      <c r="G46" s="853" t="str">
        <f t="shared" si="0"/>
        <v>Tốt</v>
      </c>
      <c r="H46" s="580"/>
    </row>
    <row r="47" spans="1:8" ht="21.75" customHeight="1">
      <c r="A47" s="678">
        <v>40</v>
      </c>
      <c r="B47" s="689" t="s">
        <v>152</v>
      </c>
      <c r="C47" s="864" t="s">
        <v>153</v>
      </c>
      <c r="D47" s="865" t="s">
        <v>154</v>
      </c>
      <c r="E47" s="851" t="s">
        <v>155</v>
      </c>
      <c r="F47" s="852">
        <v>80</v>
      </c>
      <c r="G47" s="853" t="str">
        <f t="shared" si="0"/>
        <v>Tốt</v>
      </c>
      <c r="H47" s="580"/>
    </row>
    <row r="48" spans="1:8" ht="21.75" customHeight="1">
      <c r="A48" s="678">
        <v>41</v>
      </c>
      <c r="B48" s="689" t="s">
        <v>156</v>
      </c>
      <c r="C48" s="864" t="s">
        <v>157</v>
      </c>
      <c r="D48" s="865" t="s">
        <v>158</v>
      </c>
      <c r="E48" s="851" t="s">
        <v>159</v>
      </c>
      <c r="F48" s="852">
        <v>84</v>
      </c>
      <c r="G48" s="853" t="str">
        <f t="shared" si="0"/>
        <v>Tốt</v>
      </c>
      <c r="H48" s="580"/>
    </row>
    <row r="49" spans="1:8" ht="21.75" customHeight="1">
      <c r="A49" s="678">
        <v>42</v>
      </c>
      <c r="B49" s="689" t="s">
        <v>160</v>
      </c>
      <c r="C49" s="864" t="s">
        <v>161</v>
      </c>
      <c r="D49" s="865" t="s">
        <v>158</v>
      </c>
      <c r="E49" s="851" t="s">
        <v>162</v>
      </c>
      <c r="F49" s="852">
        <v>89</v>
      </c>
      <c r="G49" s="853" t="str">
        <f t="shared" si="0"/>
        <v>Tốt</v>
      </c>
      <c r="H49" s="580"/>
    </row>
    <row r="50" spans="1:8" ht="21.75" customHeight="1">
      <c r="A50" s="678">
        <v>43</v>
      </c>
      <c r="B50" s="689" t="s">
        <v>163</v>
      </c>
      <c r="C50" s="864" t="s">
        <v>164</v>
      </c>
      <c r="D50" s="865" t="s">
        <v>165</v>
      </c>
      <c r="E50" s="851" t="s">
        <v>166</v>
      </c>
      <c r="F50" s="852">
        <v>84</v>
      </c>
      <c r="G50" s="853" t="str">
        <f t="shared" si="0"/>
        <v>Tốt</v>
      </c>
      <c r="H50" s="580"/>
    </row>
    <row r="51" spans="1:8" ht="21.75" customHeight="1">
      <c r="A51" s="678">
        <v>44</v>
      </c>
      <c r="B51" s="689" t="s">
        <v>167</v>
      </c>
      <c r="C51" s="864" t="s">
        <v>168</v>
      </c>
      <c r="D51" s="865" t="s">
        <v>169</v>
      </c>
      <c r="E51" s="851" t="s">
        <v>170</v>
      </c>
      <c r="F51" s="852">
        <v>85</v>
      </c>
      <c r="G51" s="853" t="str">
        <f t="shared" si="0"/>
        <v>Tốt</v>
      </c>
      <c r="H51" s="580"/>
    </row>
    <row r="52" spans="1:8" ht="21.75" customHeight="1">
      <c r="A52" s="678">
        <v>45</v>
      </c>
      <c r="B52" s="689" t="s">
        <v>171</v>
      </c>
      <c r="C52" s="864" t="s">
        <v>172</v>
      </c>
      <c r="D52" s="865" t="s">
        <v>173</v>
      </c>
      <c r="E52" s="851" t="s">
        <v>174</v>
      </c>
      <c r="F52" s="852">
        <v>86</v>
      </c>
      <c r="G52" s="853" t="str">
        <f t="shared" si="0"/>
        <v>Tốt</v>
      </c>
      <c r="H52" s="580"/>
    </row>
    <row r="53" spans="1:8" ht="21.75" customHeight="1">
      <c r="A53" s="678">
        <v>46</v>
      </c>
      <c r="B53" s="689" t="s">
        <v>175</v>
      </c>
      <c r="C53" s="864" t="s">
        <v>176</v>
      </c>
      <c r="D53" s="865" t="s">
        <v>173</v>
      </c>
      <c r="E53" s="851" t="s">
        <v>177</v>
      </c>
      <c r="F53" s="852">
        <v>80</v>
      </c>
      <c r="G53" s="853" t="str">
        <f t="shared" si="0"/>
        <v>Tốt</v>
      </c>
      <c r="H53" s="580"/>
    </row>
    <row r="54" spans="1:8" ht="21.75" customHeight="1">
      <c r="A54" s="678">
        <v>47</v>
      </c>
      <c r="B54" s="689" t="s">
        <v>178</v>
      </c>
      <c r="C54" s="864" t="s">
        <v>179</v>
      </c>
      <c r="D54" s="865" t="s">
        <v>180</v>
      </c>
      <c r="E54" s="851" t="s">
        <v>181</v>
      </c>
      <c r="F54" s="852">
        <v>82</v>
      </c>
      <c r="G54" s="853" t="str">
        <f t="shared" si="0"/>
        <v>Tốt</v>
      </c>
      <c r="H54" s="580"/>
    </row>
    <row r="55" spans="1:8" ht="21.75" customHeight="1">
      <c r="A55" s="679">
        <v>48</v>
      </c>
      <c r="B55" s="705" t="s">
        <v>182</v>
      </c>
      <c r="C55" s="868" t="s">
        <v>183</v>
      </c>
      <c r="D55" s="869" t="s">
        <v>180</v>
      </c>
      <c r="E55" s="858" t="s">
        <v>184</v>
      </c>
      <c r="F55" s="859">
        <v>85</v>
      </c>
      <c r="G55" s="860" t="str">
        <f t="shared" si="0"/>
        <v>Tốt</v>
      </c>
      <c r="H55" s="861"/>
    </row>
    <row r="56" spans="2:5" ht="8.25" customHeight="1">
      <c r="B56" s="20"/>
      <c r="C56" s="21"/>
      <c r="D56" s="22"/>
      <c r="E56" s="23"/>
    </row>
    <row r="57" spans="2:5" ht="16.5">
      <c r="B57" s="26" t="s">
        <v>185</v>
      </c>
      <c r="C57" s="27">
        <f>COUNTA($B$8:$B$55)</f>
        <v>48</v>
      </c>
      <c r="D57" s="28" t="s">
        <v>186</v>
      </c>
      <c r="E57" s="29"/>
    </row>
    <row r="58" spans="2:5" ht="18.75" customHeight="1">
      <c r="B58" s="30" t="s">
        <v>187</v>
      </c>
      <c r="C58" s="31" t="s">
        <v>188</v>
      </c>
      <c r="D58" s="32">
        <f>COUNTIF($G$8:$G$55,"Xuất sắc")</f>
        <v>6</v>
      </c>
      <c r="E58" s="31" t="s">
        <v>186</v>
      </c>
    </row>
    <row r="59" spans="2:5" ht="18.75" customHeight="1">
      <c r="B59" s="33"/>
      <c r="C59" s="31" t="s">
        <v>189</v>
      </c>
      <c r="D59" s="34">
        <f>COUNTIF($G$8:$G$55,"Tốt")</f>
        <v>39</v>
      </c>
      <c r="E59" s="31" t="s">
        <v>186</v>
      </c>
    </row>
    <row r="60" spans="2:5" ht="18.75" customHeight="1">
      <c r="B60" s="33"/>
      <c r="C60" s="31" t="s">
        <v>190</v>
      </c>
      <c r="D60" s="34">
        <f>COUNTIF($G$8:$G$55,"Khá")</f>
        <v>2</v>
      </c>
      <c r="E60" s="31" t="s">
        <v>186</v>
      </c>
    </row>
    <row r="61" spans="2:5" ht="18.75" customHeight="1">
      <c r="B61" s="33"/>
      <c r="C61" s="31" t="s">
        <v>191</v>
      </c>
      <c r="D61" s="34">
        <f>COUNTIF($G$8:$G$55,"TB")</f>
        <v>0</v>
      </c>
      <c r="E61" s="31" t="s">
        <v>186</v>
      </c>
    </row>
    <row r="62" spans="2:5" ht="18.75" customHeight="1">
      <c r="B62" s="33"/>
      <c r="C62" s="35" t="s">
        <v>192</v>
      </c>
      <c r="D62" s="36">
        <f>COUNTIF(G8:G55,"Yếu")</f>
        <v>0</v>
      </c>
      <c r="E62" s="37" t="s">
        <v>186</v>
      </c>
    </row>
    <row r="63" spans="2:5" ht="18.75" customHeight="1">
      <c r="B63" s="33"/>
      <c r="C63" s="35" t="s">
        <v>193</v>
      </c>
      <c r="D63" s="36">
        <f>COUNTBLANK(G8:G55)</f>
        <v>1</v>
      </c>
      <c r="E63" s="37" t="s">
        <v>186</v>
      </c>
    </row>
    <row r="64" spans="2:5" ht="18.75" customHeight="1">
      <c r="B64" s="33"/>
      <c r="C64" s="33"/>
      <c r="D64" s="38"/>
      <c r="E64" s="39"/>
    </row>
    <row r="65" spans="4:5" ht="7.5" customHeight="1">
      <c r="D65" s="41"/>
      <c r="E65" s="42"/>
    </row>
    <row r="66" spans="1:8" s="24" customFormat="1" ht="18.75" customHeight="1">
      <c r="A66" s="2"/>
      <c r="C66" s="40"/>
      <c r="D66" s="41"/>
      <c r="E66" s="42"/>
      <c r="G66" s="2"/>
      <c r="H66" s="25"/>
    </row>
    <row r="67" spans="1:8" s="24" customFormat="1" ht="18.75" customHeight="1">
      <c r="A67" s="2"/>
      <c r="C67" s="40"/>
      <c r="D67" s="41"/>
      <c r="E67" s="42"/>
      <c r="G67" s="2"/>
      <c r="H67" s="25"/>
    </row>
    <row r="68" spans="1:8" s="24" customFormat="1" ht="18.75" customHeight="1">
      <c r="A68" s="2"/>
      <c r="C68" s="40"/>
      <c r="D68" s="41"/>
      <c r="E68" s="42"/>
      <c r="G68" s="2"/>
      <c r="H68" s="25"/>
    </row>
    <row r="69" spans="1:8" s="24" customFormat="1" ht="18.75" customHeight="1">
      <c r="A69" s="2"/>
      <c r="C69" s="40"/>
      <c r="D69" s="41"/>
      <c r="E69" s="42"/>
      <c r="G69" s="2"/>
      <c r="H69" s="25"/>
    </row>
    <row r="70" spans="1:8" s="24" customFormat="1" ht="18.75" customHeight="1">
      <c r="A70" s="2"/>
      <c r="C70" s="40"/>
      <c r="D70" s="41"/>
      <c r="E70" s="42"/>
      <c r="G70" s="2"/>
      <c r="H70" s="25"/>
    </row>
    <row r="71" spans="1:8" s="24" customFormat="1" ht="18.75" customHeight="1">
      <c r="A71" s="2"/>
      <c r="C71" s="40"/>
      <c r="D71" s="41"/>
      <c r="E71" s="42"/>
      <c r="G71" s="2"/>
      <c r="H71" s="25"/>
    </row>
    <row r="72" spans="1:8" s="24" customFormat="1" ht="18.75" customHeight="1">
      <c r="A72" s="2"/>
      <c r="C72" s="40"/>
      <c r="D72" s="41"/>
      <c r="E72" s="42"/>
      <c r="G72" s="2"/>
      <c r="H72" s="25"/>
    </row>
    <row r="73" spans="1:8" s="24" customFormat="1" ht="18.75" customHeight="1">
      <c r="A73" s="2"/>
      <c r="C73" s="40"/>
      <c r="D73" s="41"/>
      <c r="E73" s="42"/>
      <c r="G73" s="2"/>
      <c r="H73" s="25"/>
    </row>
    <row r="74" spans="1:8" s="24" customFormat="1" ht="18.75" customHeight="1">
      <c r="A74" s="2"/>
      <c r="C74" s="40"/>
      <c r="D74" s="41"/>
      <c r="E74" s="42"/>
      <c r="G74" s="2"/>
      <c r="H74" s="25"/>
    </row>
    <row r="75" spans="1:8" s="24" customFormat="1" ht="18.75" customHeight="1">
      <c r="A75" s="2"/>
      <c r="C75" s="40"/>
      <c r="D75" s="41"/>
      <c r="E75" s="42"/>
      <c r="G75" s="2"/>
      <c r="H75" s="25"/>
    </row>
    <row r="76" spans="1:8" s="24" customFormat="1" ht="18.75" customHeight="1">
      <c r="A76" s="2"/>
      <c r="C76" s="40"/>
      <c r="D76" s="41"/>
      <c r="E76" s="42"/>
      <c r="G76" s="2"/>
      <c r="H76" s="25"/>
    </row>
    <row r="77" spans="1:8" s="24" customFormat="1" ht="18.75" customHeight="1">
      <c r="A77" s="2"/>
      <c r="C77" s="40"/>
      <c r="D77" s="41"/>
      <c r="E77" s="42"/>
      <c r="G77" s="2"/>
      <c r="H77" s="25"/>
    </row>
    <row r="78" spans="1:8" s="24" customFormat="1" ht="18.75" customHeight="1">
      <c r="A78" s="2"/>
      <c r="C78" s="40"/>
      <c r="D78" s="41"/>
      <c r="E78" s="42"/>
      <c r="G78" s="2"/>
      <c r="H78" s="25"/>
    </row>
    <row r="79" spans="1:8" s="24" customFormat="1" ht="18.75" customHeight="1">
      <c r="A79" s="2"/>
      <c r="C79" s="40"/>
      <c r="D79" s="41"/>
      <c r="E79" s="42"/>
      <c r="G79" s="2"/>
      <c r="H79" s="25"/>
    </row>
    <row r="80" spans="1:8" s="24" customFormat="1" ht="18.75" customHeight="1">
      <c r="A80" s="2"/>
      <c r="C80" s="40"/>
      <c r="D80" s="41"/>
      <c r="E80" s="42"/>
      <c r="G80" s="2"/>
      <c r="H80" s="25"/>
    </row>
    <row r="81" spans="1:8" s="24" customFormat="1" ht="18.75" customHeight="1">
      <c r="A81" s="2"/>
      <c r="C81" s="40"/>
      <c r="D81" s="41"/>
      <c r="E81" s="42"/>
      <c r="G81" s="2"/>
      <c r="H81" s="25"/>
    </row>
    <row r="82" spans="1:8" s="24" customFormat="1" ht="18.75" customHeight="1">
      <c r="A82" s="2"/>
      <c r="C82" s="40"/>
      <c r="D82" s="41"/>
      <c r="E82" s="42"/>
      <c r="G82" s="2"/>
      <c r="H82" s="25"/>
    </row>
    <row r="83" spans="1:8" s="24" customFormat="1" ht="18.75" customHeight="1">
      <c r="A83" s="2"/>
      <c r="C83" s="40"/>
      <c r="D83" s="41"/>
      <c r="E83" s="42"/>
      <c r="G83" s="2"/>
      <c r="H83" s="25"/>
    </row>
    <row r="84" spans="1:8" s="24" customFormat="1" ht="18.75" customHeight="1">
      <c r="A84" s="2"/>
      <c r="C84" s="40"/>
      <c r="D84" s="41"/>
      <c r="E84" s="42"/>
      <c r="G84" s="2"/>
      <c r="H84" s="25"/>
    </row>
    <row r="85" spans="1:8" s="24" customFormat="1" ht="18.75" customHeight="1">
      <c r="A85" s="2"/>
      <c r="C85" s="40"/>
      <c r="D85" s="41"/>
      <c r="E85" s="42"/>
      <c r="G85" s="2"/>
      <c r="H85" s="25"/>
    </row>
    <row r="86" spans="1:8" s="24" customFormat="1" ht="18.75" customHeight="1">
      <c r="A86" s="2"/>
      <c r="C86" s="40"/>
      <c r="D86" s="41"/>
      <c r="E86" s="42"/>
      <c r="G86" s="2"/>
      <c r="H86" s="25"/>
    </row>
    <row r="87" spans="1:8" s="24" customFormat="1" ht="18.75" customHeight="1">
      <c r="A87" s="2"/>
      <c r="C87" s="40"/>
      <c r="D87" s="41"/>
      <c r="E87" s="42"/>
      <c r="G87" s="2"/>
      <c r="H87" s="25"/>
    </row>
    <row r="88" spans="1:8" s="24" customFormat="1" ht="18.75" customHeight="1">
      <c r="A88" s="2"/>
      <c r="C88" s="40"/>
      <c r="D88" s="41"/>
      <c r="E88" s="42"/>
      <c r="G88" s="2"/>
      <c r="H88" s="25"/>
    </row>
    <row r="89" spans="1:8" s="24" customFormat="1" ht="18.75" customHeight="1">
      <c r="A89" s="2"/>
      <c r="C89" s="40"/>
      <c r="D89" s="41"/>
      <c r="E89" s="42"/>
      <c r="G89" s="2"/>
      <c r="H89" s="25"/>
    </row>
    <row r="90" spans="1:8" s="24" customFormat="1" ht="18.75" customHeight="1">
      <c r="A90" s="2"/>
      <c r="C90" s="40"/>
      <c r="D90" s="41"/>
      <c r="E90" s="42"/>
      <c r="G90" s="2"/>
      <c r="H90" s="25"/>
    </row>
    <row r="91" spans="1:8" s="24" customFormat="1" ht="18.75" customHeight="1">
      <c r="A91" s="2"/>
      <c r="C91" s="40"/>
      <c r="D91" s="41"/>
      <c r="E91" s="42"/>
      <c r="G91" s="2"/>
      <c r="H91" s="25"/>
    </row>
    <row r="92" spans="1:8" s="24" customFormat="1" ht="18.75" customHeight="1">
      <c r="A92" s="2"/>
      <c r="C92" s="40"/>
      <c r="D92" s="41"/>
      <c r="E92" s="42"/>
      <c r="G92" s="2"/>
      <c r="H92" s="25"/>
    </row>
    <row r="93" spans="1:8" s="24" customFormat="1" ht="18.75" customHeight="1">
      <c r="A93" s="2"/>
      <c r="C93" s="40"/>
      <c r="D93" s="41"/>
      <c r="E93" s="42"/>
      <c r="G93" s="2"/>
      <c r="H93" s="25"/>
    </row>
    <row r="94" spans="1:8" s="24" customFormat="1" ht="18.75" customHeight="1">
      <c r="A94" s="2"/>
      <c r="C94" s="40"/>
      <c r="D94" s="41"/>
      <c r="E94" s="42"/>
      <c r="G94" s="2"/>
      <c r="H94" s="25"/>
    </row>
    <row r="95" spans="1:8" s="24" customFormat="1" ht="18.75" customHeight="1">
      <c r="A95" s="2"/>
      <c r="C95" s="40"/>
      <c r="D95" s="41"/>
      <c r="E95" s="42"/>
      <c r="G95" s="2"/>
      <c r="H95" s="25"/>
    </row>
    <row r="96" spans="1:8" s="24" customFormat="1" ht="18.75" customHeight="1">
      <c r="A96" s="2"/>
      <c r="C96" s="40"/>
      <c r="D96" s="41"/>
      <c r="E96" s="42"/>
      <c r="G96" s="2"/>
      <c r="H96" s="25"/>
    </row>
    <row r="97" spans="1:8" s="24" customFormat="1" ht="18.75" customHeight="1">
      <c r="A97" s="2"/>
      <c r="C97" s="40"/>
      <c r="D97" s="41"/>
      <c r="E97" s="42"/>
      <c r="G97" s="2"/>
      <c r="H97" s="25"/>
    </row>
    <row r="98" spans="1:8" s="24" customFormat="1" ht="18.75" customHeight="1">
      <c r="A98" s="2"/>
      <c r="C98" s="40"/>
      <c r="D98" s="41"/>
      <c r="E98" s="42"/>
      <c r="G98" s="2"/>
      <c r="H98" s="25"/>
    </row>
    <row r="99" spans="1:8" s="24" customFormat="1" ht="18.75" customHeight="1">
      <c r="A99" s="2"/>
      <c r="C99" s="40"/>
      <c r="D99" s="41"/>
      <c r="E99" s="42"/>
      <c r="G99" s="2"/>
      <c r="H99" s="25"/>
    </row>
    <row r="100" spans="1:8" s="24" customFormat="1" ht="18.75" customHeight="1">
      <c r="A100" s="2"/>
      <c r="C100" s="40"/>
      <c r="D100" s="41"/>
      <c r="E100" s="42"/>
      <c r="G100" s="2"/>
      <c r="H100" s="25"/>
    </row>
    <row r="101" spans="1:8" s="24" customFormat="1" ht="18.75" customHeight="1">
      <c r="A101" s="2"/>
      <c r="C101" s="40"/>
      <c r="D101" s="41"/>
      <c r="E101" s="42"/>
      <c r="G101" s="2"/>
      <c r="H101" s="25"/>
    </row>
    <row r="102" spans="1:8" s="24" customFormat="1" ht="18.75" customHeight="1">
      <c r="A102" s="2"/>
      <c r="C102" s="40"/>
      <c r="D102" s="41"/>
      <c r="E102" s="42"/>
      <c r="G102" s="2"/>
      <c r="H102" s="25"/>
    </row>
    <row r="103" spans="1:8" s="24" customFormat="1" ht="18.75" customHeight="1">
      <c r="A103" s="2"/>
      <c r="C103" s="40"/>
      <c r="D103" s="41"/>
      <c r="E103" s="42"/>
      <c r="G103" s="2"/>
      <c r="H103" s="25"/>
    </row>
    <row r="104" spans="1:8" s="24" customFormat="1" ht="18.75" customHeight="1">
      <c r="A104" s="2"/>
      <c r="C104" s="40"/>
      <c r="D104" s="41"/>
      <c r="E104" s="42"/>
      <c r="G104" s="2"/>
      <c r="H104" s="25"/>
    </row>
    <row r="105" spans="1:8" s="24" customFormat="1" ht="18.75" customHeight="1">
      <c r="A105" s="2"/>
      <c r="C105" s="40"/>
      <c r="D105" s="41"/>
      <c r="E105" s="42"/>
      <c r="G105" s="2"/>
      <c r="H105" s="25"/>
    </row>
    <row r="106" spans="1:8" s="24" customFormat="1" ht="18.75" customHeight="1">
      <c r="A106" s="2"/>
      <c r="C106" s="40"/>
      <c r="D106" s="41"/>
      <c r="E106" s="42"/>
      <c r="G106" s="2"/>
      <c r="H106" s="25"/>
    </row>
    <row r="107" spans="1:8" s="24" customFormat="1" ht="18.75" customHeight="1">
      <c r="A107" s="2"/>
      <c r="C107" s="40"/>
      <c r="D107" s="41"/>
      <c r="E107" s="42"/>
      <c r="G107" s="2"/>
      <c r="H107" s="25"/>
    </row>
    <row r="108" spans="1:8" s="24" customFormat="1" ht="18.75" customHeight="1">
      <c r="A108" s="2"/>
      <c r="C108" s="40"/>
      <c r="D108" s="41"/>
      <c r="E108" s="42"/>
      <c r="G108" s="2"/>
      <c r="H108" s="25"/>
    </row>
    <row r="109" spans="1:8" s="24" customFormat="1" ht="18.75" customHeight="1">
      <c r="A109" s="2"/>
      <c r="C109" s="40"/>
      <c r="D109" s="41"/>
      <c r="E109" s="42"/>
      <c r="G109" s="2"/>
      <c r="H109" s="25"/>
    </row>
    <row r="110" spans="1:8" s="24" customFormat="1" ht="18.75" customHeight="1">
      <c r="A110" s="2"/>
      <c r="C110" s="40"/>
      <c r="D110" s="41"/>
      <c r="E110" s="42"/>
      <c r="G110" s="2"/>
      <c r="H110" s="25"/>
    </row>
    <row r="111" spans="1:8" s="24" customFormat="1" ht="18.75" customHeight="1">
      <c r="A111" s="2"/>
      <c r="C111" s="40"/>
      <c r="D111" s="41"/>
      <c r="E111" s="42"/>
      <c r="G111" s="2"/>
      <c r="H111" s="25"/>
    </row>
    <row r="112" spans="1:8" s="24" customFormat="1" ht="18.75" customHeight="1">
      <c r="A112" s="2"/>
      <c r="C112" s="40"/>
      <c r="D112" s="41"/>
      <c r="E112" s="42"/>
      <c r="G112" s="2"/>
      <c r="H112" s="25"/>
    </row>
    <row r="113" spans="1:8" s="24" customFormat="1" ht="18.75" customHeight="1">
      <c r="A113" s="2"/>
      <c r="C113" s="40"/>
      <c r="D113" s="41"/>
      <c r="E113" s="42"/>
      <c r="G113" s="2"/>
      <c r="H113" s="25"/>
    </row>
    <row r="114" spans="1:8" s="24" customFormat="1" ht="18.75" customHeight="1">
      <c r="A114" s="2"/>
      <c r="C114" s="40"/>
      <c r="D114" s="41"/>
      <c r="E114" s="42"/>
      <c r="G114" s="2"/>
      <c r="H114" s="25"/>
    </row>
    <row r="115" spans="1:8" s="24" customFormat="1" ht="18.75" customHeight="1">
      <c r="A115" s="2"/>
      <c r="C115" s="40"/>
      <c r="D115" s="41"/>
      <c r="E115" s="42"/>
      <c r="G115" s="2"/>
      <c r="H115" s="25"/>
    </row>
    <row r="116" spans="1:8" s="24" customFormat="1" ht="18.75" customHeight="1">
      <c r="A116" s="2"/>
      <c r="C116" s="40"/>
      <c r="D116" s="41"/>
      <c r="E116" s="42"/>
      <c r="G116" s="2"/>
      <c r="H116" s="25"/>
    </row>
    <row r="117" spans="1:8" s="24" customFormat="1" ht="18.75" customHeight="1">
      <c r="A117" s="2"/>
      <c r="C117" s="40"/>
      <c r="D117" s="41"/>
      <c r="E117" s="42"/>
      <c r="G117" s="2"/>
      <c r="H117" s="25"/>
    </row>
    <row r="118" spans="1:8" s="24" customFormat="1" ht="18.75" customHeight="1">
      <c r="A118" s="2"/>
      <c r="C118" s="40"/>
      <c r="D118" s="41"/>
      <c r="E118" s="42"/>
      <c r="G118" s="2"/>
      <c r="H118" s="25"/>
    </row>
    <row r="119" spans="1:8" s="24" customFormat="1" ht="18.75" customHeight="1">
      <c r="A119" s="2"/>
      <c r="C119" s="40"/>
      <c r="D119" s="41"/>
      <c r="E119" s="42"/>
      <c r="G119" s="2"/>
      <c r="H119" s="25"/>
    </row>
    <row r="120" spans="1:8" s="24" customFormat="1" ht="18.75" customHeight="1">
      <c r="A120" s="2"/>
      <c r="C120" s="40"/>
      <c r="D120" s="41"/>
      <c r="E120" s="42"/>
      <c r="G120" s="2"/>
      <c r="H120" s="25"/>
    </row>
    <row r="121" spans="1:8" s="24" customFormat="1" ht="18.75" customHeight="1">
      <c r="A121" s="2"/>
      <c r="C121" s="40"/>
      <c r="D121" s="41"/>
      <c r="E121" s="42"/>
      <c r="G121" s="2"/>
      <c r="H121" s="25"/>
    </row>
    <row r="122" spans="1:8" s="24" customFormat="1" ht="18.75" customHeight="1">
      <c r="A122" s="2"/>
      <c r="C122" s="40"/>
      <c r="D122" s="43"/>
      <c r="E122" s="44"/>
      <c r="G122" s="2"/>
      <c r="H122" s="25"/>
    </row>
  </sheetData>
  <sheetProtection/>
  <protectedRanges>
    <protectedRange password="CB3F" sqref="F13:F19" name="Range1_2_1"/>
  </protectedRanges>
  <mergeCells count="11">
    <mergeCell ref="G6:G7"/>
    <mergeCell ref="H6:H7"/>
    <mergeCell ref="A1:H1"/>
    <mergeCell ref="A2:H2"/>
    <mergeCell ref="A3:H3"/>
    <mergeCell ref="A4:H4"/>
    <mergeCell ref="A6:A7"/>
    <mergeCell ref="B6:B7"/>
    <mergeCell ref="C6:D7"/>
    <mergeCell ref="E6:E7"/>
    <mergeCell ref="F6:F7"/>
  </mergeCells>
  <conditionalFormatting sqref="F8:G55">
    <cfRule type="cellIs" priority="1" dxfId="23" operator="greaterThan" stopIfTrue="1">
      <formula>"X"</formula>
    </cfRule>
  </conditionalFormatting>
  <printOptions/>
  <pageMargins left="0.3937007874015748" right="0.1968503937007874" top="0.31496062992125984" bottom="0.31496062992125984" header="0.31496062992125984" footer="0.11811023622047245"/>
  <pageSetup horizontalDpi="600" verticalDpi="600" orientation="portrait" paperSize="9" r:id="rId2"/>
  <headerFooter>
    <oddFooter>&amp;R&amp;P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00CC"/>
  </sheetPr>
  <dimension ref="A1:I130"/>
  <sheetViews>
    <sheetView zoomScale="85" zoomScaleNormal="85" zoomScalePageLayoutView="0" workbookViewId="0" topLeftCell="A1">
      <selection activeCell="K11" sqref="K11"/>
    </sheetView>
  </sheetViews>
  <sheetFormatPr defaultColWidth="8.88671875" defaultRowHeight="18.75" customHeight="1"/>
  <cols>
    <col min="1" max="1" width="4.21484375" style="354" customWidth="1"/>
    <col min="2" max="2" width="13.5546875" style="356" customWidth="1"/>
    <col min="3" max="3" width="16.77734375" style="357" bestFit="1" customWidth="1"/>
    <col min="4" max="4" width="7.88671875" style="362" bestFit="1" customWidth="1"/>
    <col min="5" max="5" width="9.88671875" style="362" customWidth="1"/>
    <col min="6" max="6" width="8.10546875" style="359" customWidth="1"/>
    <col min="7" max="7" width="7.3359375" style="354" customWidth="1"/>
    <col min="8" max="8" width="9.3359375" style="360" customWidth="1"/>
    <col min="9" max="9" width="16.6640625" style="354" customWidth="1"/>
    <col min="10" max="16384" width="8.88671875" style="354" customWidth="1"/>
  </cols>
  <sheetData>
    <row r="1" spans="1:8" ht="18.75" customHeight="1">
      <c r="A1" s="885" t="s">
        <v>2713</v>
      </c>
      <c r="B1" s="885"/>
      <c r="C1" s="885"/>
      <c r="D1" s="885"/>
      <c r="E1" s="885"/>
      <c r="F1" s="885"/>
      <c r="G1" s="885"/>
      <c r="H1" s="885"/>
    </row>
    <row r="2" spans="1:8" ht="18.75" customHeight="1">
      <c r="A2" s="885" t="s">
        <v>2705</v>
      </c>
      <c r="B2" s="885"/>
      <c r="C2" s="885"/>
      <c r="D2" s="885"/>
      <c r="E2" s="885"/>
      <c r="F2" s="885"/>
      <c r="G2" s="885"/>
      <c r="H2" s="885"/>
    </row>
    <row r="3" spans="1:8" ht="18.75" customHeight="1">
      <c r="A3" s="891" t="s">
        <v>2714</v>
      </c>
      <c r="B3" s="891"/>
      <c r="C3" s="891"/>
      <c r="D3" s="891"/>
      <c r="E3" s="891"/>
      <c r="F3" s="891"/>
      <c r="G3" s="891"/>
      <c r="H3" s="891"/>
    </row>
    <row r="4" spans="1:8" ht="18.75" customHeight="1">
      <c r="A4" s="887" t="s">
        <v>2</v>
      </c>
      <c r="B4" s="887"/>
      <c r="C4" s="887"/>
      <c r="D4" s="887"/>
      <c r="E4" s="887"/>
      <c r="F4" s="887"/>
      <c r="G4" s="887"/>
      <c r="H4" s="887"/>
    </row>
    <row r="5" spans="1:8" ht="7.5" customHeight="1">
      <c r="A5" s="4"/>
      <c r="B5" s="116"/>
      <c r="C5" s="4"/>
      <c r="D5" s="115"/>
      <c r="E5" s="114"/>
      <c r="F5" s="113"/>
      <c r="G5" s="113"/>
      <c r="H5" s="5"/>
    </row>
    <row r="6" spans="1:9" s="336" customFormat="1" ht="21" customHeight="1">
      <c r="A6" s="890" t="s">
        <v>3</v>
      </c>
      <c r="B6" s="890" t="s">
        <v>4</v>
      </c>
      <c r="C6" s="890" t="s">
        <v>5</v>
      </c>
      <c r="D6" s="890"/>
      <c r="E6" s="890" t="s">
        <v>6</v>
      </c>
      <c r="F6" s="890" t="s">
        <v>1982</v>
      </c>
      <c r="G6" s="890" t="s">
        <v>656</v>
      </c>
      <c r="H6" s="892" t="s">
        <v>9</v>
      </c>
      <c r="I6" s="896"/>
    </row>
    <row r="7" spans="1:9" s="336" customFormat="1" ht="34.5" customHeight="1">
      <c r="A7" s="890"/>
      <c r="B7" s="890"/>
      <c r="C7" s="890"/>
      <c r="D7" s="890"/>
      <c r="E7" s="890"/>
      <c r="F7" s="890"/>
      <c r="G7" s="890"/>
      <c r="H7" s="893"/>
      <c r="I7" s="896"/>
    </row>
    <row r="8" spans="1:8" s="355" customFormat="1" ht="22.5" customHeight="1">
      <c r="A8" s="568">
        <v>1</v>
      </c>
      <c r="B8" s="569" t="s">
        <v>2111</v>
      </c>
      <c r="C8" s="592" t="s">
        <v>1785</v>
      </c>
      <c r="D8" s="593" t="s">
        <v>12</v>
      </c>
      <c r="E8" s="570" t="s">
        <v>2037</v>
      </c>
      <c r="F8" s="571">
        <v>84</v>
      </c>
      <c r="G8" s="572" t="str">
        <f>IF(F8&gt;=90,"Xuất sắc",IF(F8&gt;=80,"Tốt",IF(F8&gt;=65,"Khá",IF(F8&gt;=50,"TB",IF(F8&gt;=49,"Yếu",IF(F8&gt;=35,"Kém",""))))))</f>
        <v>Tốt</v>
      </c>
      <c r="H8" s="573"/>
    </row>
    <row r="9" spans="1:8" s="355" customFormat="1" ht="22.5" customHeight="1">
      <c r="A9" s="574">
        <v>2</v>
      </c>
      <c r="B9" s="575" t="s">
        <v>2112</v>
      </c>
      <c r="C9" s="594" t="s">
        <v>2113</v>
      </c>
      <c r="D9" s="595" t="s">
        <v>1606</v>
      </c>
      <c r="E9" s="576" t="s">
        <v>804</v>
      </c>
      <c r="F9" s="577">
        <v>79</v>
      </c>
      <c r="G9" s="578" t="str">
        <f aca="true" t="shared" si="0" ref="G9:G40">IF(F9&gt;=90,"Xuất sắc",IF(F9&gt;=80,"Tốt",IF(F9&gt;=65,"Khá",IF(F9&gt;=50,"TB",IF(F9&gt;=49,"Yếu",IF(F9&gt;=35,"Kém",""))))))</f>
        <v>Khá</v>
      </c>
      <c r="H9" s="579"/>
    </row>
    <row r="10" spans="1:8" s="355" customFormat="1" ht="22.5" customHeight="1">
      <c r="A10" s="574">
        <v>3</v>
      </c>
      <c r="B10" s="575" t="s">
        <v>2114</v>
      </c>
      <c r="C10" s="594" t="s">
        <v>840</v>
      </c>
      <c r="D10" s="595" t="s">
        <v>642</v>
      </c>
      <c r="E10" s="576" t="s">
        <v>2115</v>
      </c>
      <c r="F10" s="577"/>
      <c r="G10" s="578">
        <f t="shared" si="0"/>
      </c>
      <c r="H10" s="580" t="s">
        <v>2702</v>
      </c>
    </row>
    <row r="11" spans="1:8" s="355" customFormat="1" ht="22.5" customHeight="1">
      <c r="A11" s="574">
        <v>4</v>
      </c>
      <c r="B11" s="575" t="s">
        <v>2116</v>
      </c>
      <c r="C11" s="594" t="s">
        <v>713</v>
      </c>
      <c r="D11" s="595" t="s">
        <v>215</v>
      </c>
      <c r="E11" s="576" t="s">
        <v>2117</v>
      </c>
      <c r="F11" s="577">
        <v>86</v>
      </c>
      <c r="G11" s="578" t="str">
        <f t="shared" si="0"/>
        <v>Tốt</v>
      </c>
      <c r="H11" s="579"/>
    </row>
    <row r="12" spans="1:8" s="355" customFormat="1" ht="22.5" customHeight="1">
      <c r="A12" s="574">
        <v>5</v>
      </c>
      <c r="B12" s="575" t="s">
        <v>2118</v>
      </c>
      <c r="C12" s="594" t="s">
        <v>2119</v>
      </c>
      <c r="D12" s="595" t="s">
        <v>631</v>
      </c>
      <c r="E12" s="576" t="s">
        <v>1050</v>
      </c>
      <c r="F12" s="577">
        <v>88</v>
      </c>
      <c r="G12" s="578" t="str">
        <f t="shared" si="0"/>
        <v>Tốt</v>
      </c>
      <c r="H12" s="579"/>
    </row>
    <row r="13" spans="1:8" s="355" customFormat="1" ht="22.5" customHeight="1">
      <c r="A13" s="574">
        <v>6</v>
      </c>
      <c r="B13" s="575" t="s">
        <v>2120</v>
      </c>
      <c r="C13" s="594" t="s">
        <v>2121</v>
      </c>
      <c r="D13" s="595" t="s">
        <v>787</v>
      </c>
      <c r="E13" s="576" t="s">
        <v>82</v>
      </c>
      <c r="F13" s="577">
        <v>78</v>
      </c>
      <c r="G13" s="578" t="str">
        <f t="shared" si="0"/>
        <v>Khá</v>
      </c>
      <c r="H13" s="579"/>
    </row>
    <row r="14" spans="1:8" s="355" customFormat="1" ht="22.5" customHeight="1">
      <c r="A14" s="574">
        <v>7</v>
      </c>
      <c r="B14" s="575" t="s">
        <v>2122</v>
      </c>
      <c r="C14" s="594" t="s">
        <v>2123</v>
      </c>
      <c r="D14" s="595" t="s">
        <v>24</v>
      </c>
      <c r="E14" s="576" t="s">
        <v>499</v>
      </c>
      <c r="F14" s="577">
        <v>92</v>
      </c>
      <c r="G14" s="578" t="str">
        <f t="shared" si="0"/>
        <v>Xuất sắc</v>
      </c>
      <c r="H14" s="579"/>
    </row>
    <row r="15" spans="1:8" s="355" customFormat="1" ht="22.5" customHeight="1">
      <c r="A15" s="574">
        <v>8</v>
      </c>
      <c r="B15" s="575" t="s">
        <v>2124</v>
      </c>
      <c r="C15" s="594" t="s">
        <v>33</v>
      </c>
      <c r="D15" s="595" t="s">
        <v>223</v>
      </c>
      <c r="E15" s="576" t="s">
        <v>466</v>
      </c>
      <c r="F15" s="577">
        <v>77</v>
      </c>
      <c r="G15" s="578" t="str">
        <f t="shared" si="0"/>
        <v>Khá</v>
      </c>
      <c r="H15" s="579"/>
    </row>
    <row r="16" spans="1:8" s="355" customFormat="1" ht="22.5" customHeight="1">
      <c r="A16" s="574">
        <v>9</v>
      </c>
      <c r="B16" s="575" t="s">
        <v>2125</v>
      </c>
      <c r="C16" s="594" t="s">
        <v>2126</v>
      </c>
      <c r="D16" s="595" t="s">
        <v>2127</v>
      </c>
      <c r="E16" s="576" t="s">
        <v>2128</v>
      </c>
      <c r="F16" s="577">
        <v>78</v>
      </c>
      <c r="G16" s="578" t="str">
        <f t="shared" si="0"/>
        <v>Khá</v>
      </c>
      <c r="H16" s="579"/>
    </row>
    <row r="17" spans="1:8" s="355" customFormat="1" ht="22.5" customHeight="1">
      <c r="A17" s="574">
        <v>10</v>
      </c>
      <c r="B17" s="575" t="s">
        <v>2129</v>
      </c>
      <c r="C17" s="594" t="s">
        <v>2130</v>
      </c>
      <c r="D17" s="595" t="s">
        <v>235</v>
      </c>
      <c r="E17" s="576" t="s">
        <v>1317</v>
      </c>
      <c r="F17" s="577">
        <v>0</v>
      </c>
      <c r="G17" s="578">
        <f t="shared" si="0"/>
      </c>
      <c r="H17" s="558"/>
    </row>
    <row r="18" spans="1:8" s="355" customFormat="1" ht="22.5" customHeight="1">
      <c r="A18" s="574">
        <v>11</v>
      </c>
      <c r="B18" s="575" t="s">
        <v>2131</v>
      </c>
      <c r="C18" s="594" t="s">
        <v>283</v>
      </c>
      <c r="D18" s="595" t="s">
        <v>42</v>
      </c>
      <c r="E18" s="576" t="s">
        <v>2132</v>
      </c>
      <c r="F18" s="577">
        <v>86</v>
      </c>
      <c r="G18" s="578" t="str">
        <f t="shared" si="0"/>
        <v>Tốt</v>
      </c>
      <c r="H18" s="579"/>
    </row>
    <row r="19" spans="1:8" s="355" customFormat="1" ht="22.5" customHeight="1">
      <c r="A19" s="574">
        <v>12</v>
      </c>
      <c r="B19" s="575" t="s">
        <v>2133</v>
      </c>
      <c r="C19" s="594" t="s">
        <v>266</v>
      </c>
      <c r="D19" s="595" t="s">
        <v>51</v>
      </c>
      <c r="E19" s="576" t="s">
        <v>141</v>
      </c>
      <c r="F19" s="577">
        <v>90</v>
      </c>
      <c r="G19" s="578" t="str">
        <f t="shared" si="0"/>
        <v>Xuất sắc</v>
      </c>
      <c r="H19" s="579"/>
    </row>
    <row r="20" spans="1:8" s="355" customFormat="1" ht="22.5" customHeight="1">
      <c r="A20" s="574">
        <v>13</v>
      </c>
      <c r="B20" s="575" t="s">
        <v>2134</v>
      </c>
      <c r="C20" s="594" t="s">
        <v>2135</v>
      </c>
      <c r="D20" s="595" t="s">
        <v>417</v>
      </c>
      <c r="E20" s="576" t="s">
        <v>2136</v>
      </c>
      <c r="F20" s="574">
        <v>78</v>
      </c>
      <c r="G20" s="578" t="str">
        <f t="shared" si="0"/>
        <v>Khá</v>
      </c>
      <c r="H20" s="581"/>
    </row>
    <row r="21" spans="1:8" s="355" customFormat="1" ht="22.5" customHeight="1">
      <c r="A21" s="574">
        <v>14</v>
      </c>
      <c r="B21" s="575" t="s">
        <v>2137</v>
      </c>
      <c r="C21" s="594" t="s">
        <v>2138</v>
      </c>
      <c r="D21" s="595" t="s">
        <v>62</v>
      </c>
      <c r="E21" s="576" t="s">
        <v>31</v>
      </c>
      <c r="F21" s="577">
        <v>94</v>
      </c>
      <c r="G21" s="578" t="str">
        <f t="shared" si="0"/>
        <v>Xuất sắc</v>
      </c>
      <c r="H21" s="533"/>
    </row>
    <row r="22" spans="1:8" s="355" customFormat="1" ht="22.5" customHeight="1">
      <c r="A22" s="574">
        <v>15</v>
      </c>
      <c r="B22" s="575" t="s">
        <v>2139</v>
      </c>
      <c r="C22" s="594" t="s">
        <v>19</v>
      </c>
      <c r="D22" s="595" t="s">
        <v>855</v>
      </c>
      <c r="E22" s="576" t="s">
        <v>1962</v>
      </c>
      <c r="F22" s="577">
        <v>89</v>
      </c>
      <c r="G22" s="578" t="str">
        <f t="shared" si="0"/>
        <v>Tốt</v>
      </c>
      <c r="H22" s="579"/>
    </row>
    <row r="23" spans="1:8" s="355" customFormat="1" ht="22.5" customHeight="1">
      <c r="A23" s="574">
        <v>16</v>
      </c>
      <c r="B23" s="575" t="s">
        <v>2140</v>
      </c>
      <c r="C23" s="594" t="s">
        <v>2141</v>
      </c>
      <c r="D23" s="595" t="s">
        <v>995</v>
      </c>
      <c r="E23" s="576" t="s">
        <v>1024</v>
      </c>
      <c r="F23" s="577">
        <v>79</v>
      </c>
      <c r="G23" s="578" t="str">
        <f t="shared" si="0"/>
        <v>Khá</v>
      </c>
      <c r="H23" s="582"/>
    </row>
    <row r="24" spans="1:8" s="355" customFormat="1" ht="22.5" customHeight="1">
      <c r="A24" s="574">
        <v>17</v>
      </c>
      <c r="B24" s="575" t="s">
        <v>2142</v>
      </c>
      <c r="C24" s="594" t="s">
        <v>2143</v>
      </c>
      <c r="D24" s="595" t="s">
        <v>75</v>
      </c>
      <c r="E24" s="576" t="s">
        <v>2144</v>
      </c>
      <c r="F24" s="577">
        <v>79</v>
      </c>
      <c r="G24" s="578" t="str">
        <f t="shared" si="0"/>
        <v>Khá</v>
      </c>
      <c r="H24" s="579"/>
    </row>
    <row r="25" spans="1:8" s="355" customFormat="1" ht="22.5" customHeight="1">
      <c r="A25" s="574">
        <v>18</v>
      </c>
      <c r="B25" s="575" t="s">
        <v>2145</v>
      </c>
      <c r="C25" s="594" t="s">
        <v>139</v>
      </c>
      <c r="D25" s="595" t="s">
        <v>2146</v>
      </c>
      <c r="E25" s="576" t="s">
        <v>1313</v>
      </c>
      <c r="F25" s="577">
        <v>85</v>
      </c>
      <c r="G25" s="578" t="str">
        <f t="shared" si="0"/>
        <v>Tốt</v>
      </c>
      <c r="H25" s="579"/>
    </row>
    <row r="26" spans="1:8" s="355" customFormat="1" ht="22.5" customHeight="1">
      <c r="A26" s="574">
        <v>19</v>
      </c>
      <c r="B26" s="575" t="s">
        <v>2147</v>
      </c>
      <c r="C26" s="594" t="s">
        <v>33</v>
      </c>
      <c r="D26" s="595" t="s">
        <v>105</v>
      </c>
      <c r="E26" s="576" t="s">
        <v>174</v>
      </c>
      <c r="F26" s="577">
        <v>88</v>
      </c>
      <c r="G26" s="578" t="str">
        <f t="shared" si="0"/>
        <v>Tốt</v>
      </c>
      <c r="H26" s="579"/>
    </row>
    <row r="27" spans="1:8" s="355" customFormat="1" ht="22.5" customHeight="1">
      <c r="A27" s="574">
        <v>20</v>
      </c>
      <c r="B27" s="575" t="s">
        <v>2148</v>
      </c>
      <c r="C27" s="594" t="s">
        <v>2149</v>
      </c>
      <c r="D27" s="595" t="s">
        <v>302</v>
      </c>
      <c r="E27" s="576" t="s">
        <v>2150</v>
      </c>
      <c r="F27" s="577">
        <v>86</v>
      </c>
      <c r="G27" s="578" t="str">
        <f t="shared" si="0"/>
        <v>Tốt</v>
      </c>
      <c r="H27" s="579"/>
    </row>
    <row r="28" spans="1:8" s="355" customFormat="1" ht="22.5" customHeight="1">
      <c r="A28" s="574">
        <v>21</v>
      </c>
      <c r="B28" s="575" t="s">
        <v>2151</v>
      </c>
      <c r="C28" s="594" t="s">
        <v>321</v>
      </c>
      <c r="D28" s="595" t="s">
        <v>304</v>
      </c>
      <c r="E28" s="576" t="s">
        <v>980</v>
      </c>
      <c r="F28" s="577">
        <v>90</v>
      </c>
      <c r="G28" s="578" t="str">
        <f t="shared" si="0"/>
        <v>Xuất sắc</v>
      </c>
      <c r="H28" s="583"/>
    </row>
    <row r="29" spans="1:8" s="355" customFormat="1" ht="22.5" customHeight="1">
      <c r="A29" s="574">
        <v>22</v>
      </c>
      <c r="B29" s="575" t="s">
        <v>2152</v>
      </c>
      <c r="C29" s="594" t="s">
        <v>2153</v>
      </c>
      <c r="D29" s="595" t="s">
        <v>1926</v>
      </c>
      <c r="E29" s="576" t="s">
        <v>658</v>
      </c>
      <c r="F29" s="577">
        <v>78</v>
      </c>
      <c r="G29" s="578" t="str">
        <f t="shared" si="0"/>
        <v>Khá</v>
      </c>
      <c r="H29" s="579"/>
    </row>
    <row r="30" spans="1:8" s="355" customFormat="1" ht="22.5" customHeight="1">
      <c r="A30" s="574">
        <v>23</v>
      </c>
      <c r="B30" s="575" t="s">
        <v>2154</v>
      </c>
      <c r="C30" s="594" t="s">
        <v>532</v>
      </c>
      <c r="D30" s="595" t="s">
        <v>133</v>
      </c>
      <c r="E30" s="576" t="s">
        <v>2155</v>
      </c>
      <c r="F30" s="577">
        <v>92</v>
      </c>
      <c r="G30" s="578" t="str">
        <f t="shared" si="0"/>
        <v>Xuất sắc</v>
      </c>
      <c r="H30" s="579"/>
    </row>
    <row r="31" spans="1:8" s="355" customFormat="1" ht="22.5" customHeight="1">
      <c r="A31" s="574">
        <v>24</v>
      </c>
      <c r="B31" s="575" t="s">
        <v>2156</v>
      </c>
      <c r="C31" s="594" t="s">
        <v>226</v>
      </c>
      <c r="D31" s="595" t="s">
        <v>1558</v>
      </c>
      <c r="E31" s="576" t="s">
        <v>1108</v>
      </c>
      <c r="F31" s="577">
        <v>82</v>
      </c>
      <c r="G31" s="578" t="str">
        <f t="shared" si="0"/>
        <v>Tốt</v>
      </c>
      <c r="H31" s="582"/>
    </row>
    <row r="32" spans="1:8" s="355" customFormat="1" ht="22.5" customHeight="1">
      <c r="A32" s="574">
        <v>25</v>
      </c>
      <c r="B32" s="575" t="s">
        <v>2157</v>
      </c>
      <c r="C32" s="594" t="s">
        <v>2087</v>
      </c>
      <c r="D32" s="595" t="s">
        <v>144</v>
      </c>
      <c r="E32" s="576" t="s">
        <v>512</v>
      </c>
      <c r="F32" s="577">
        <v>89</v>
      </c>
      <c r="G32" s="578" t="str">
        <f t="shared" si="0"/>
        <v>Tốt</v>
      </c>
      <c r="H32" s="579"/>
    </row>
    <row r="33" spans="1:8" s="355" customFormat="1" ht="22.5" customHeight="1">
      <c r="A33" s="574">
        <v>26</v>
      </c>
      <c r="B33" s="575" t="s">
        <v>2158</v>
      </c>
      <c r="C33" s="594" t="s">
        <v>294</v>
      </c>
      <c r="D33" s="595" t="s">
        <v>150</v>
      </c>
      <c r="E33" s="576" t="s">
        <v>110</v>
      </c>
      <c r="F33" s="577">
        <v>79</v>
      </c>
      <c r="G33" s="578" t="str">
        <f t="shared" si="0"/>
        <v>Khá</v>
      </c>
      <c r="H33" s="579"/>
    </row>
    <row r="34" spans="1:8" s="355" customFormat="1" ht="22.5" customHeight="1">
      <c r="A34" s="574">
        <v>27</v>
      </c>
      <c r="B34" s="575" t="s">
        <v>2159</v>
      </c>
      <c r="C34" s="594" t="s">
        <v>898</v>
      </c>
      <c r="D34" s="595" t="s">
        <v>1039</v>
      </c>
      <c r="E34" s="576" t="s">
        <v>210</v>
      </c>
      <c r="F34" s="577">
        <v>79</v>
      </c>
      <c r="G34" s="578" t="str">
        <f t="shared" si="0"/>
        <v>Khá</v>
      </c>
      <c r="H34" s="579"/>
    </row>
    <row r="35" spans="1:8" s="355" customFormat="1" ht="22.5" customHeight="1">
      <c r="A35" s="574">
        <v>28</v>
      </c>
      <c r="B35" s="575" t="s">
        <v>2160</v>
      </c>
      <c r="C35" s="594" t="s">
        <v>836</v>
      </c>
      <c r="D35" s="595" t="s">
        <v>675</v>
      </c>
      <c r="E35" s="576" t="s">
        <v>2161</v>
      </c>
      <c r="F35" s="577"/>
      <c r="G35" s="578">
        <f t="shared" si="0"/>
      </c>
      <c r="H35" s="584" t="s">
        <v>2719</v>
      </c>
    </row>
    <row r="36" spans="1:8" s="355" customFormat="1" ht="22.5" customHeight="1">
      <c r="A36" s="574">
        <v>29</v>
      </c>
      <c r="B36" s="575" t="s">
        <v>2162</v>
      </c>
      <c r="C36" s="594" t="s">
        <v>2163</v>
      </c>
      <c r="D36" s="595" t="s">
        <v>1959</v>
      </c>
      <c r="E36" s="576" t="s">
        <v>2020</v>
      </c>
      <c r="F36" s="577">
        <v>86</v>
      </c>
      <c r="G36" s="578" t="str">
        <f t="shared" si="0"/>
        <v>Tốt</v>
      </c>
      <c r="H36" s="579"/>
    </row>
    <row r="37" spans="1:8" s="355" customFormat="1" ht="22.5" customHeight="1">
      <c r="A37" s="574">
        <v>30</v>
      </c>
      <c r="B37" s="575" t="s">
        <v>2164</v>
      </c>
      <c r="C37" s="594" t="s">
        <v>2165</v>
      </c>
      <c r="D37" s="595" t="s">
        <v>1431</v>
      </c>
      <c r="E37" s="576" t="s">
        <v>1274</v>
      </c>
      <c r="F37" s="577">
        <v>75</v>
      </c>
      <c r="G37" s="578" t="str">
        <f t="shared" si="0"/>
        <v>Khá</v>
      </c>
      <c r="H37" s="579"/>
    </row>
    <row r="38" spans="1:8" s="355" customFormat="1" ht="22.5" customHeight="1">
      <c r="A38" s="574">
        <v>31</v>
      </c>
      <c r="B38" s="575" t="s">
        <v>2166</v>
      </c>
      <c r="C38" s="594" t="s">
        <v>2167</v>
      </c>
      <c r="D38" s="595" t="s">
        <v>165</v>
      </c>
      <c r="E38" s="576" t="s">
        <v>1308</v>
      </c>
      <c r="F38" s="577">
        <v>89</v>
      </c>
      <c r="G38" s="578" t="str">
        <f t="shared" si="0"/>
        <v>Tốt</v>
      </c>
      <c r="H38" s="579"/>
    </row>
    <row r="39" spans="1:8" s="355" customFormat="1" ht="22.5" customHeight="1">
      <c r="A39" s="574">
        <v>32</v>
      </c>
      <c r="B39" s="575" t="s">
        <v>2168</v>
      </c>
      <c r="C39" s="594" t="s">
        <v>2169</v>
      </c>
      <c r="D39" s="595" t="s">
        <v>180</v>
      </c>
      <c r="E39" s="576" t="s">
        <v>52</v>
      </c>
      <c r="F39" s="577">
        <v>94</v>
      </c>
      <c r="G39" s="578" t="str">
        <f t="shared" si="0"/>
        <v>Xuất sắc</v>
      </c>
      <c r="H39" s="585"/>
    </row>
    <row r="40" spans="1:8" s="355" customFormat="1" ht="22.5" customHeight="1">
      <c r="A40" s="586">
        <v>33</v>
      </c>
      <c r="B40" s="587" t="s">
        <v>2170</v>
      </c>
      <c r="C40" s="596" t="s">
        <v>2171</v>
      </c>
      <c r="D40" s="597" t="s">
        <v>129</v>
      </c>
      <c r="E40" s="588" t="s">
        <v>2172</v>
      </c>
      <c r="F40" s="589">
        <v>85</v>
      </c>
      <c r="G40" s="590" t="str">
        <f t="shared" si="0"/>
        <v>Tốt</v>
      </c>
      <c r="H40" s="591"/>
    </row>
    <row r="41" spans="4:5" ht="6" customHeight="1">
      <c r="D41" s="358"/>
      <c r="E41" s="358"/>
    </row>
    <row r="42" spans="2:8" ht="18.75" customHeight="1">
      <c r="B42" s="192" t="s">
        <v>185</v>
      </c>
      <c r="C42" s="341">
        <f>COUNTA($B$8:$B$40)</f>
        <v>33</v>
      </c>
      <c r="D42" s="191" t="s">
        <v>186</v>
      </c>
      <c r="E42" s="191"/>
      <c r="F42" s="356"/>
      <c r="H42" s="361"/>
    </row>
    <row r="43" spans="2:8" ht="18.75" customHeight="1">
      <c r="B43" s="342" t="s">
        <v>187</v>
      </c>
      <c r="C43" s="191" t="s">
        <v>188</v>
      </c>
      <c r="D43" s="343">
        <f>COUNTIF($G$7:$G$40,"Xuất sắc")</f>
        <v>6</v>
      </c>
      <c r="E43" s="191" t="s">
        <v>186</v>
      </c>
      <c r="F43" s="356"/>
      <c r="H43" s="361"/>
    </row>
    <row r="44" spans="2:8" ht="18.75" customHeight="1">
      <c r="B44" s="342"/>
      <c r="C44" s="191" t="s">
        <v>189</v>
      </c>
      <c r="D44" s="192">
        <f>COUNTIF($G$7:$G$40,"Tốt")</f>
        <v>13</v>
      </c>
      <c r="E44" s="191" t="s">
        <v>186</v>
      </c>
      <c r="F44" s="356"/>
      <c r="H44" s="361"/>
    </row>
    <row r="45" spans="2:8" ht="18.75" customHeight="1">
      <c r="B45" s="342"/>
      <c r="C45" s="191" t="s">
        <v>190</v>
      </c>
      <c r="D45" s="192">
        <f>COUNTIF(G7:G40,"Khá")</f>
        <v>11</v>
      </c>
      <c r="E45" s="191" t="s">
        <v>186</v>
      </c>
      <c r="F45" s="356"/>
      <c r="H45" s="361"/>
    </row>
    <row r="46" spans="2:8" ht="18.75" customHeight="1">
      <c r="B46" s="342"/>
      <c r="C46" s="191" t="s">
        <v>191</v>
      </c>
      <c r="D46" s="192">
        <f>COUNTIF($G$8:$G$40,"TB")</f>
        <v>0</v>
      </c>
      <c r="E46" s="191" t="s">
        <v>186</v>
      </c>
      <c r="F46" s="356"/>
      <c r="H46" s="361"/>
    </row>
    <row r="47" spans="2:8" ht="18.75" customHeight="1">
      <c r="B47" s="342"/>
      <c r="C47" s="191" t="s">
        <v>1243</v>
      </c>
      <c r="D47" s="192">
        <f>COUNTIF($G$7:$G$40,"Yếu")</f>
        <v>0</v>
      </c>
      <c r="E47" s="191" t="s">
        <v>186</v>
      </c>
      <c r="F47" s="356"/>
      <c r="H47" s="361"/>
    </row>
    <row r="48" spans="2:8" ht="18.75" customHeight="1">
      <c r="B48" s="342"/>
      <c r="C48" s="191" t="s">
        <v>193</v>
      </c>
      <c r="D48" s="192">
        <f>COUNTBLANK($G$8:$G$40)</f>
        <v>3</v>
      </c>
      <c r="E48" s="191" t="s">
        <v>186</v>
      </c>
      <c r="F48" s="356"/>
      <c r="H48" s="361"/>
    </row>
    <row r="49" spans="3:5" ht="9" customHeight="1">
      <c r="C49" s="354"/>
      <c r="D49" s="354"/>
      <c r="E49" s="354"/>
    </row>
    <row r="50" spans="4:5" ht="18.75" customHeight="1">
      <c r="D50" s="358"/>
      <c r="E50" s="358"/>
    </row>
    <row r="51" spans="1:8" s="359" customFormat="1" ht="18.75" customHeight="1">
      <c r="A51" s="354"/>
      <c r="B51" s="356"/>
      <c r="C51" s="357"/>
      <c r="D51" s="358"/>
      <c r="E51" s="358"/>
      <c r="G51" s="354"/>
      <c r="H51" s="360"/>
    </row>
    <row r="52" spans="1:8" s="359" customFormat="1" ht="18.75" customHeight="1">
      <c r="A52" s="354"/>
      <c r="B52" s="356"/>
      <c r="C52" s="357"/>
      <c r="D52" s="358"/>
      <c r="E52" s="358"/>
      <c r="G52" s="354"/>
      <c r="H52" s="360"/>
    </row>
    <row r="53" spans="1:8" s="359" customFormat="1" ht="18.75" customHeight="1">
      <c r="A53" s="354"/>
      <c r="B53" s="356"/>
      <c r="C53" s="357"/>
      <c r="D53" s="358"/>
      <c r="E53" s="358"/>
      <c r="G53" s="354"/>
      <c r="H53" s="360"/>
    </row>
    <row r="54" spans="1:8" s="359" customFormat="1" ht="18.75" customHeight="1">
      <c r="A54" s="354"/>
      <c r="B54" s="356"/>
      <c r="C54" s="357"/>
      <c r="D54" s="358"/>
      <c r="E54" s="358"/>
      <c r="G54" s="354"/>
      <c r="H54" s="360"/>
    </row>
    <row r="55" spans="1:8" s="359" customFormat="1" ht="18.75" customHeight="1">
      <c r="A55" s="354"/>
      <c r="B55" s="356"/>
      <c r="C55" s="357"/>
      <c r="D55" s="358"/>
      <c r="E55" s="358"/>
      <c r="G55" s="354"/>
      <c r="H55" s="360"/>
    </row>
    <row r="56" spans="1:8" s="359" customFormat="1" ht="18.75" customHeight="1">
      <c r="A56" s="354"/>
      <c r="B56" s="356"/>
      <c r="C56" s="357"/>
      <c r="D56" s="358"/>
      <c r="E56" s="358"/>
      <c r="G56" s="354"/>
      <c r="H56" s="360"/>
    </row>
    <row r="57" spans="1:8" s="359" customFormat="1" ht="18.75" customHeight="1">
      <c r="A57" s="354"/>
      <c r="B57" s="356"/>
      <c r="C57" s="357"/>
      <c r="D57" s="358"/>
      <c r="E57" s="358"/>
      <c r="G57" s="354"/>
      <c r="H57" s="360"/>
    </row>
    <row r="58" spans="1:8" s="359" customFormat="1" ht="18.75" customHeight="1">
      <c r="A58" s="354"/>
      <c r="B58" s="356"/>
      <c r="C58" s="357"/>
      <c r="D58" s="358"/>
      <c r="E58" s="358"/>
      <c r="G58" s="354"/>
      <c r="H58" s="360"/>
    </row>
    <row r="59" spans="1:8" s="359" customFormat="1" ht="18.75" customHeight="1">
      <c r="A59" s="354"/>
      <c r="B59" s="356"/>
      <c r="C59" s="357"/>
      <c r="D59" s="358"/>
      <c r="E59" s="358"/>
      <c r="G59" s="354"/>
      <c r="H59" s="360"/>
    </row>
    <row r="60" spans="1:8" s="359" customFormat="1" ht="18.75" customHeight="1">
      <c r="A60" s="354"/>
      <c r="B60" s="356"/>
      <c r="C60" s="357"/>
      <c r="D60" s="358"/>
      <c r="E60" s="358"/>
      <c r="G60" s="354"/>
      <c r="H60" s="360"/>
    </row>
    <row r="61" spans="1:8" s="359" customFormat="1" ht="18.75" customHeight="1">
      <c r="A61" s="354"/>
      <c r="B61" s="356"/>
      <c r="C61" s="357"/>
      <c r="D61" s="358"/>
      <c r="E61" s="358"/>
      <c r="G61" s="354"/>
      <c r="H61" s="360"/>
    </row>
    <row r="62" spans="1:8" s="359" customFormat="1" ht="18.75" customHeight="1">
      <c r="A62" s="354"/>
      <c r="B62" s="356"/>
      <c r="C62" s="357"/>
      <c r="D62" s="358"/>
      <c r="E62" s="358"/>
      <c r="G62" s="354"/>
      <c r="H62" s="360"/>
    </row>
    <row r="63" spans="1:8" s="359" customFormat="1" ht="18.75" customHeight="1">
      <c r="A63" s="354"/>
      <c r="B63" s="356"/>
      <c r="C63" s="357"/>
      <c r="D63" s="358"/>
      <c r="E63" s="358"/>
      <c r="G63" s="354"/>
      <c r="H63" s="360"/>
    </row>
    <row r="64" spans="1:8" s="359" customFormat="1" ht="18.75" customHeight="1">
      <c r="A64" s="354"/>
      <c r="B64" s="356"/>
      <c r="C64" s="357"/>
      <c r="D64" s="358"/>
      <c r="E64" s="358"/>
      <c r="G64" s="354"/>
      <c r="H64" s="360"/>
    </row>
    <row r="65" spans="1:8" s="359" customFormat="1" ht="18.75" customHeight="1">
      <c r="A65" s="354"/>
      <c r="B65" s="356"/>
      <c r="C65" s="357"/>
      <c r="D65" s="358"/>
      <c r="E65" s="358"/>
      <c r="G65" s="354"/>
      <c r="H65" s="360"/>
    </row>
    <row r="66" spans="1:8" s="359" customFormat="1" ht="18.75" customHeight="1">
      <c r="A66" s="354"/>
      <c r="B66" s="356"/>
      <c r="C66" s="357"/>
      <c r="D66" s="358"/>
      <c r="E66" s="358"/>
      <c r="G66" s="354"/>
      <c r="H66" s="360"/>
    </row>
    <row r="67" spans="1:8" s="359" customFormat="1" ht="18.75" customHeight="1">
      <c r="A67" s="354"/>
      <c r="B67" s="356"/>
      <c r="C67" s="357"/>
      <c r="D67" s="358"/>
      <c r="E67" s="358"/>
      <c r="G67" s="354"/>
      <c r="H67" s="360"/>
    </row>
    <row r="68" spans="1:8" s="359" customFormat="1" ht="18.75" customHeight="1">
      <c r="A68" s="354"/>
      <c r="B68" s="356"/>
      <c r="C68" s="357"/>
      <c r="D68" s="358"/>
      <c r="E68" s="358"/>
      <c r="G68" s="354"/>
      <c r="H68" s="360"/>
    </row>
    <row r="69" spans="1:8" s="359" customFormat="1" ht="18.75" customHeight="1">
      <c r="A69" s="354"/>
      <c r="B69" s="356"/>
      <c r="C69" s="357"/>
      <c r="D69" s="358"/>
      <c r="E69" s="358"/>
      <c r="G69" s="354"/>
      <c r="H69" s="360"/>
    </row>
    <row r="70" spans="1:8" s="359" customFormat="1" ht="18.75" customHeight="1">
      <c r="A70" s="354"/>
      <c r="B70" s="356"/>
      <c r="C70" s="357"/>
      <c r="D70" s="358"/>
      <c r="E70" s="358"/>
      <c r="G70" s="354"/>
      <c r="H70" s="360"/>
    </row>
    <row r="71" spans="1:8" s="359" customFormat="1" ht="18.75" customHeight="1">
      <c r="A71" s="354"/>
      <c r="B71" s="356"/>
      <c r="C71" s="357"/>
      <c r="D71" s="358"/>
      <c r="E71" s="358"/>
      <c r="G71" s="354"/>
      <c r="H71" s="360"/>
    </row>
    <row r="72" spans="1:8" s="359" customFormat="1" ht="18.75" customHeight="1">
      <c r="A72" s="354"/>
      <c r="B72" s="356"/>
      <c r="C72" s="357"/>
      <c r="D72" s="358"/>
      <c r="E72" s="358"/>
      <c r="G72" s="354"/>
      <c r="H72" s="360"/>
    </row>
    <row r="73" spans="1:8" s="359" customFormat="1" ht="18.75" customHeight="1">
      <c r="A73" s="354"/>
      <c r="B73" s="356"/>
      <c r="C73" s="357"/>
      <c r="D73" s="358"/>
      <c r="E73" s="358"/>
      <c r="G73" s="354"/>
      <c r="H73" s="360"/>
    </row>
    <row r="74" spans="1:8" s="359" customFormat="1" ht="18.75" customHeight="1">
      <c r="A74" s="354"/>
      <c r="B74" s="356"/>
      <c r="C74" s="357"/>
      <c r="D74" s="358"/>
      <c r="E74" s="358"/>
      <c r="G74" s="354"/>
      <c r="H74" s="360"/>
    </row>
    <row r="75" spans="1:8" s="359" customFormat="1" ht="18.75" customHeight="1">
      <c r="A75" s="354"/>
      <c r="B75" s="356"/>
      <c r="C75" s="357"/>
      <c r="D75" s="358"/>
      <c r="E75" s="358"/>
      <c r="G75" s="354"/>
      <c r="H75" s="360"/>
    </row>
    <row r="76" spans="1:8" s="359" customFormat="1" ht="18.75" customHeight="1">
      <c r="A76" s="354"/>
      <c r="B76" s="356"/>
      <c r="C76" s="357"/>
      <c r="D76" s="358"/>
      <c r="E76" s="358"/>
      <c r="G76" s="354"/>
      <c r="H76" s="360"/>
    </row>
    <row r="77" spans="1:8" s="359" customFormat="1" ht="18.75" customHeight="1">
      <c r="A77" s="354"/>
      <c r="B77" s="356"/>
      <c r="C77" s="357"/>
      <c r="D77" s="358"/>
      <c r="E77" s="358"/>
      <c r="G77" s="354"/>
      <c r="H77" s="360"/>
    </row>
    <row r="78" spans="1:8" s="359" customFormat="1" ht="18.75" customHeight="1">
      <c r="A78" s="354"/>
      <c r="B78" s="356"/>
      <c r="C78" s="357"/>
      <c r="D78" s="358"/>
      <c r="E78" s="358"/>
      <c r="G78" s="354"/>
      <c r="H78" s="360"/>
    </row>
    <row r="79" spans="1:8" s="359" customFormat="1" ht="18.75" customHeight="1">
      <c r="A79" s="354"/>
      <c r="B79" s="356"/>
      <c r="C79" s="357"/>
      <c r="D79" s="358"/>
      <c r="E79" s="358"/>
      <c r="G79" s="354"/>
      <c r="H79" s="360"/>
    </row>
    <row r="80" spans="1:8" s="359" customFormat="1" ht="18.75" customHeight="1">
      <c r="A80" s="354"/>
      <c r="B80" s="356"/>
      <c r="C80" s="357"/>
      <c r="D80" s="358"/>
      <c r="E80" s="358"/>
      <c r="G80" s="354"/>
      <c r="H80" s="360"/>
    </row>
    <row r="81" spans="1:8" s="359" customFormat="1" ht="18.75" customHeight="1">
      <c r="A81" s="354"/>
      <c r="B81" s="356"/>
      <c r="C81" s="357"/>
      <c r="D81" s="358"/>
      <c r="E81" s="358"/>
      <c r="G81" s="354"/>
      <c r="H81" s="360"/>
    </row>
    <row r="82" spans="1:8" s="359" customFormat="1" ht="18.75" customHeight="1">
      <c r="A82" s="354"/>
      <c r="B82" s="356"/>
      <c r="C82" s="357"/>
      <c r="D82" s="358"/>
      <c r="E82" s="358"/>
      <c r="G82" s="354"/>
      <c r="H82" s="360"/>
    </row>
    <row r="83" spans="1:8" s="359" customFormat="1" ht="18.75" customHeight="1">
      <c r="A83" s="354"/>
      <c r="B83" s="356"/>
      <c r="C83" s="357"/>
      <c r="D83" s="358"/>
      <c r="E83" s="358"/>
      <c r="G83" s="354"/>
      <c r="H83" s="360"/>
    </row>
    <row r="84" spans="1:8" s="359" customFormat="1" ht="18.75" customHeight="1">
      <c r="A84" s="354"/>
      <c r="B84" s="356"/>
      <c r="C84" s="357"/>
      <c r="D84" s="358"/>
      <c r="E84" s="358"/>
      <c r="G84" s="354"/>
      <c r="H84" s="360"/>
    </row>
    <row r="85" spans="1:8" s="359" customFormat="1" ht="18.75" customHeight="1">
      <c r="A85" s="354"/>
      <c r="B85" s="356"/>
      <c r="C85" s="357"/>
      <c r="D85" s="358"/>
      <c r="E85" s="358"/>
      <c r="G85" s="354"/>
      <c r="H85" s="360"/>
    </row>
    <row r="86" spans="1:8" s="359" customFormat="1" ht="18.75" customHeight="1">
      <c r="A86" s="354"/>
      <c r="B86" s="356"/>
      <c r="C86" s="357"/>
      <c r="D86" s="358"/>
      <c r="E86" s="358"/>
      <c r="G86" s="354"/>
      <c r="H86" s="360"/>
    </row>
    <row r="87" spans="1:8" s="359" customFormat="1" ht="18.75" customHeight="1">
      <c r="A87" s="354"/>
      <c r="B87" s="356"/>
      <c r="C87" s="357"/>
      <c r="D87" s="358"/>
      <c r="E87" s="358"/>
      <c r="G87" s="354"/>
      <c r="H87" s="360"/>
    </row>
    <row r="88" spans="1:8" s="359" customFormat="1" ht="18.75" customHeight="1">
      <c r="A88" s="354"/>
      <c r="B88" s="356"/>
      <c r="C88" s="357"/>
      <c r="D88" s="358"/>
      <c r="E88" s="358"/>
      <c r="G88" s="354"/>
      <c r="H88" s="360"/>
    </row>
    <row r="89" spans="1:8" s="359" customFormat="1" ht="18.75" customHeight="1">
      <c r="A89" s="354"/>
      <c r="B89" s="356"/>
      <c r="C89" s="357"/>
      <c r="D89" s="358"/>
      <c r="E89" s="358"/>
      <c r="G89" s="354"/>
      <c r="H89" s="360"/>
    </row>
    <row r="90" spans="1:8" s="359" customFormat="1" ht="18.75" customHeight="1">
      <c r="A90" s="354"/>
      <c r="B90" s="356"/>
      <c r="C90" s="357"/>
      <c r="D90" s="358"/>
      <c r="E90" s="358"/>
      <c r="G90" s="354"/>
      <c r="H90" s="360"/>
    </row>
    <row r="91" spans="1:8" s="359" customFormat="1" ht="18.75" customHeight="1">
      <c r="A91" s="354"/>
      <c r="B91" s="356"/>
      <c r="C91" s="357"/>
      <c r="D91" s="358"/>
      <c r="E91" s="358"/>
      <c r="G91" s="354"/>
      <c r="H91" s="360"/>
    </row>
    <row r="92" spans="1:8" s="359" customFormat="1" ht="18.75" customHeight="1">
      <c r="A92" s="354"/>
      <c r="B92" s="356"/>
      <c r="C92" s="357"/>
      <c r="D92" s="358"/>
      <c r="E92" s="358"/>
      <c r="G92" s="354"/>
      <c r="H92" s="360"/>
    </row>
    <row r="93" spans="1:8" s="359" customFormat="1" ht="18.75" customHeight="1">
      <c r="A93" s="354"/>
      <c r="B93" s="356"/>
      <c r="C93" s="357"/>
      <c r="D93" s="358"/>
      <c r="E93" s="358"/>
      <c r="G93" s="354"/>
      <c r="H93" s="360"/>
    </row>
    <row r="94" spans="1:8" s="359" customFormat="1" ht="18.75" customHeight="1">
      <c r="A94" s="354"/>
      <c r="B94" s="356"/>
      <c r="C94" s="357"/>
      <c r="D94" s="358"/>
      <c r="E94" s="358"/>
      <c r="G94" s="354"/>
      <c r="H94" s="360"/>
    </row>
    <row r="95" spans="1:8" s="359" customFormat="1" ht="18.75" customHeight="1">
      <c r="A95" s="354"/>
      <c r="B95" s="356"/>
      <c r="C95" s="357"/>
      <c r="D95" s="358"/>
      <c r="E95" s="358"/>
      <c r="G95" s="354"/>
      <c r="H95" s="360"/>
    </row>
    <row r="96" spans="1:8" s="359" customFormat="1" ht="18.75" customHeight="1">
      <c r="A96" s="354"/>
      <c r="B96" s="356"/>
      <c r="C96" s="357"/>
      <c r="D96" s="358"/>
      <c r="E96" s="358"/>
      <c r="G96" s="354"/>
      <c r="H96" s="360"/>
    </row>
    <row r="97" spans="1:8" s="359" customFormat="1" ht="18.75" customHeight="1">
      <c r="A97" s="354"/>
      <c r="B97" s="356"/>
      <c r="C97" s="357"/>
      <c r="D97" s="358"/>
      <c r="E97" s="358"/>
      <c r="G97" s="354"/>
      <c r="H97" s="360"/>
    </row>
    <row r="98" spans="1:8" s="359" customFormat="1" ht="18.75" customHeight="1">
      <c r="A98" s="354"/>
      <c r="B98" s="356"/>
      <c r="C98" s="357"/>
      <c r="D98" s="358"/>
      <c r="E98" s="358"/>
      <c r="G98" s="354"/>
      <c r="H98" s="360"/>
    </row>
    <row r="99" spans="1:8" s="359" customFormat="1" ht="18.75" customHeight="1">
      <c r="A99" s="354"/>
      <c r="B99" s="356"/>
      <c r="C99" s="357"/>
      <c r="D99" s="358"/>
      <c r="E99" s="358"/>
      <c r="G99" s="354"/>
      <c r="H99" s="360"/>
    </row>
    <row r="100" spans="1:8" s="359" customFormat="1" ht="18.75" customHeight="1">
      <c r="A100" s="354"/>
      <c r="B100" s="356"/>
      <c r="C100" s="357"/>
      <c r="D100" s="358"/>
      <c r="E100" s="358"/>
      <c r="G100" s="354"/>
      <c r="H100" s="360"/>
    </row>
    <row r="101" spans="1:8" s="359" customFormat="1" ht="18.75" customHeight="1">
      <c r="A101" s="354"/>
      <c r="B101" s="356"/>
      <c r="C101" s="357"/>
      <c r="D101" s="358"/>
      <c r="E101" s="358"/>
      <c r="G101" s="354"/>
      <c r="H101" s="360"/>
    </row>
    <row r="102" spans="1:8" s="359" customFormat="1" ht="18.75" customHeight="1">
      <c r="A102" s="354"/>
      <c r="B102" s="356"/>
      <c r="C102" s="357"/>
      <c r="D102" s="358"/>
      <c r="E102" s="358"/>
      <c r="G102" s="354"/>
      <c r="H102" s="360"/>
    </row>
    <row r="103" spans="1:8" s="359" customFormat="1" ht="18.75" customHeight="1">
      <c r="A103" s="354"/>
      <c r="B103" s="356"/>
      <c r="C103" s="357"/>
      <c r="D103" s="358"/>
      <c r="E103" s="358"/>
      <c r="G103" s="354"/>
      <c r="H103" s="360"/>
    </row>
    <row r="104" spans="1:8" s="359" customFormat="1" ht="18.75" customHeight="1">
      <c r="A104" s="354"/>
      <c r="B104" s="356"/>
      <c r="C104" s="357"/>
      <c r="D104" s="358"/>
      <c r="E104" s="358"/>
      <c r="G104" s="354"/>
      <c r="H104" s="360"/>
    </row>
    <row r="105" spans="1:8" s="359" customFormat="1" ht="18.75" customHeight="1">
      <c r="A105" s="354"/>
      <c r="B105" s="356"/>
      <c r="C105" s="357"/>
      <c r="D105" s="358"/>
      <c r="E105" s="358"/>
      <c r="G105" s="354"/>
      <c r="H105" s="360"/>
    </row>
    <row r="106" spans="1:8" s="359" customFormat="1" ht="18.75" customHeight="1">
      <c r="A106" s="354"/>
      <c r="B106" s="356"/>
      <c r="C106" s="357"/>
      <c r="D106" s="358"/>
      <c r="E106" s="358"/>
      <c r="G106" s="354"/>
      <c r="H106" s="360"/>
    </row>
    <row r="107" spans="1:8" s="359" customFormat="1" ht="18.75" customHeight="1">
      <c r="A107" s="354"/>
      <c r="B107" s="356"/>
      <c r="C107" s="357"/>
      <c r="D107" s="358"/>
      <c r="E107" s="358"/>
      <c r="G107" s="354"/>
      <c r="H107" s="360"/>
    </row>
    <row r="108" spans="1:8" s="359" customFormat="1" ht="18.75" customHeight="1">
      <c r="A108" s="354"/>
      <c r="B108" s="356"/>
      <c r="C108" s="357"/>
      <c r="D108" s="358"/>
      <c r="E108" s="358"/>
      <c r="G108" s="354"/>
      <c r="H108" s="360"/>
    </row>
    <row r="109" spans="1:8" s="359" customFormat="1" ht="18.75" customHeight="1">
      <c r="A109" s="354"/>
      <c r="B109" s="356"/>
      <c r="C109" s="357"/>
      <c r="D109" s="358"/>
      <c r="E109" s="358"/>
      <c r="G109" s="354"/>
      <c r="H109" s="360"/>
    </row>
    <row r="110" spans="1:8" s="359" customFormat="1" ht="18.75" customHeight="1">
      <c r="A110" s="354"/>
      <c r="B110" s="356"/>
      <c r="C110" s="357"/>
      <c r="D110" s="358"/>
      <c r="E110" s="358"/>
      <c r="G110" s="354"/>
      <c r="H110" s="360"/>
    </row>
    <row r="111" spans="1:8" s="359" customFormat="1" ht="18.75" customHeight="1">
      <c r="A111" s="354"/>
      <c r="B111" s="356"/>
      <c r="C111" s="357"/>
      <c r="D111" s="358"/>
      <c r="E111" s="358"/>
      <c r="G111" s="354"/>
      <c r="H111" s="360"/>
    </row>
    <row r="112" spans="1:8" s="359" customFormat="1" ht="18.75" customHeight="1">
      <c r="A112" s="354"/>
      <c r="B112" s="356"/>
      <c r="C112" s="357"/>
      <c r="D112" s="358"/>
      <c r="E112" s="358"/>
      <c r="G112" s="354"/>
      <c r="H112" s="360"/>
    </row>
    <row r="113" spans="1:8" s="359" customFormat="1" ht="18.75" customHeight="1">
      <c r="A113" s="354"/>
      <c r="B113" s="356"/>
      <c r="C113" s="357"/>
      <c r="D113" s="358"/>
      <c r="E113" s="358"/>
      <c r="G113" s="354"/>
      <c r="H113" s="360"/>
    </row>
    <row r="114" spans="1:8" s="359" customFormat="1" ht="18.75" customHeight="1">
      <c r="A114" s="354"/>
      <c r="B114" s="356"/>
      <c r="C114" s="357"/>
      <c r="D114" s="358"/>
      <c r="E114" s="358"/>
      <c r="G114" s="354"/>
      <c r="H114" s="360"/>
    </row>
    <row r="115" spans="1:8" s="359" customFormat="1" ht="18.75" customHeight="1">
      <c r="A115" s="354"/>
      <c r="B115" s="356"/>
      <c r="C115" s="357"/>
      <c r="D115" s="358"/>
      <c r="E115" s="358"/>
      <c r="G115" s="354"/>
      <c r="H115" s="360"/>
    </row>
    <row r="116" spans="1:8" s="359" customFormat="1" ht="18.75" customHeight="1">
      <c r="A116" s="354"/>
      <c r="B116" s="356"/>
      <c r="C116" s="357"/>
      <c r="D116" s="358"/>
      <c r="E116" s="358"/>
      <c r="G116" s="354"/>
      <c r="H116" s="360"/>
    </row>
    <row r="117" spans="1:8" s="359" customFormat="1" ht="18.75" customHeight="1">
      <c r="A117" s="354"/>
      <c r="B117" s="356"/>
      <c r="C117" s="357"/>
      <c r="D117" s="358"/>
      <c r="E117" s="358"/>
      <c r="G117" s="354"/>
      <c r="H117" s="360"/>
    </row>
    <row r="118" spans="1:8" s="359" customFormat="1" ht="18.75" customHeight="1">
      <c r="A118" s="354"/>
      <c r="B118" s="356"/>
      <c r="C118" s="357"/>
      <c r="D118" s="358"/>
      <c r="E118" s="358"/>
      <c r="G118" s="354"/>
      <c r="H118" s="360"/>
    </row>
    <row r="119" spans="1:8" s="359" customFormat="1" ht="18.75" customHeight="1">
      <c r="A119" s="354"/>
      <c r="B119" s="356"/>
      <c r="C119" s="357"/>
      <c r="D119" s="358"/>
      <c r="E119" s="358"/>
      <c r="G119" s="354"/>
      <c r="H119" s="360"/>
    </row>
    <row r="120" spans="1:8" s="359" customFormat="1" ht="18.75" customHeight="1">
      <c r="A120" s="354"/>
      <c r="B120" s="356"/>
      <c r="C120" s="357"/>
      <c r="D120" s="358"/>
      <c r="E120" s="358"/>
      <c r="G120" s="354"/>
      <c r="H120" s="360"/>
    </row>
    <row r="121" spans="1:8" s="359" customFormat="1" ht="18.75" customHeight="1">
      <c r="A121" s="354"/>
      <c r="B121" s="356"/>
      <c r="C121" s="357"/>
      <c r="D121" s="358"/>
      <c r="E121" s="358"/>
      <c r="G121" s="354"/>
      <c r="H121" s="360"/>
    </row>
    <row r="122" spans="1:8" s="359" customFormat="1" ht="18.75" customHeight="1">
      <c r="A122" s="354"/>
      <c r="B122" s="356"/>
      <c r="C122" s="357"/>
      <c r="D122" s="358"/>
      <c r="E122" s="358"/>
      <c r="G122" s="354"/>
      <c r="H122" s="360"/>
    </row>
    <row r="123" spans="1:8" s="359" customFormat="1" ht="18.75" customHeight="1">
      <c r="A123" s="354"/>
      <c r="B123" s="356"/>
      <c r="C123" s="357"/>
      <c r="D123" s="358"/>
      <c r="E123" s="358"/>
      <c r="G123" s="354"/>
      <c r="H123" s="360"/>
    </row>
    <row r="124" spans="1:8" s="359" customFormat="1" ht="18.75" customHeight="1">
      <c r="A124" s="354"/>
      <c r="B124" s="356"/>
      <c r="C124" s="357"/>
      <c r="D124" s="358"/>
      <c r="E124" s="358"/>
      <c r="G124" s="354"/>
      <c r="H124" s="360"/>
    </row>
    <row r="125" spans="1:8" s="359" customFormat="1" ht="18.75" customHeight="1">
      <c r="A125" s="354"/>
      <c r="B125" s="356"/>
      <c r="C125" s="357"/>
      <c r="D125" s="358"/>
      <c r="E125" s="358"/>
      <c r="G125" s="354"/>
      <c r="H125" s="360"/>
    </row>
    <row r="126" spans="1:8" s="359" customFormat="1" ht="18.75" customHeight="1">
      <c r="A126" s="354"/>
      <c r="B126" s="356"/>
      <c r="C126" s="357"/>
      <c r="D126" s="358"/>
      <c r="E126" s="358"/>
      <c r="G126" s="354"/>
      <c r="H126" s="360"/>
    </row>
    <row r="127" spans="1:8" s="359" customFormat="1" ht="18.75" customHeight="1">
      <c r="A127" s="354"/>
      <c r="B127" s="356"/>
      <c r="C127" s="357"/>
      <c r="D127" s="358"/>
      <c r="E127" s="358"/>
      <c r="G127" s="354"/>
      <c r="H127" s="360"/>
    </row>
    <row r="128" spans="1:8" s="359" customFormat="1" ht="18.75" customHeight="1">
      <c r="A128" s="354"/>
      <c r="B128" s="356"/>
      <c r="C128" s="357"/>
      <c r="D128" s="358"/>
      <c r="E128" s="358"/>
      <c r="G128" s="354"/>
      <c r="H128" s="360"/>
    </row>
    <row r="129" spans="1:8" s="359" customFormat="1" ht="18.75" customHeight="1">
      <c r="A129" s="354"/>
      <c r="B129" s="356"/>
      <c r="C129" s="357"/>
      <c r="D129" s="358"/>
      <c r="E129" s="358"/>
      <c r="G129" s="354"/>
      <c r="H129" s="360"/>
    </row>
    <row r="130" spans="1:8" s="359" customFormat="1" ht="18.75" customHeight="1">
      <c r="A130" s="354"/>
      <c r="B130" s="356"/>
      <c r="C130" s="357"/>
      <c r="D130" s="358"/>
      <c r="E130" s="358"/>
      <c r="G130" s="354"/>
      <c r="H130" s="360"/>
    </row>
  </sheetData>
  <sheetProtection/>
  <mergeCells count="12">
    <mergeCell ref="I6:I7"/>
    <mergeCell ref="F6:F7"/>
    <mergeCell ref="G6:G7"/>
    <mergeCell ref="H6:H7"/>
    <mergeCell ref="A1:H1"/>
    <mergeCell ref="A2:H2"/>
    <mergeCell ref="A3:H3"/>
    <mergeCell ref="A4:H4"/>
    <mergeCell ref="A6:A7"/>
    <mergeCell ref="B6:B7"/>
    <mergeCell ref="C6:D7"/>
    <mergeCell ref="E6:E7"/>
  </mergeCells>
  <conditionalFormatting sqref="G8:G40">
    <cfRule type="cellIs" priority="1" dxfId="23" operator="greaterThan" stopIfTrue="1">
      <formula>"X$AF$20"</formula>
    </cfRule>
  </conditionalFormatting>
  <printOptions horizontalCentered="1"/>
  <pageMargins left="0.2362204724409449" right="0.15748031496062992" top="0.31496062992125984" bottom="0.31496062992125984" header="0.2362204724409449" footer="0.11811023622047245"/>
  <pageSetup horizontalDpi="600" verticalDpi="600" orientation="portrait" paperSize="9" r:id="rId2"/>
  <headerFooter alignWithMargins="0">
    <oddFooter>&amp;R&amp;P</oddFooter>
  </headerFooter>
  <ignoredErrors>
    <ignoredError sqref="D43:D47" unlocked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00CC"/>
  </sheetPr>
  <dimension ref="A1:I130"/>
  <sheetViews>
    <sheetView tabSelected="1" zoomScalePageLayoutView="0" workbookViewId="0" topLeftCell="A26">
      <selection activeCell="H35" sqref="H35"/>
    </sheetView>
  </sheetViews>
  <sheetFormatPr defaultColWidth="8.88671875" defaultRowHeight="18.75" customHeight="1"/>
  <cols>
    <col min="1" max="1" width="4.88671875" style="363" customWidth="1"/>
    <col min="2" max="2" width="12.77734375" style="371" bestFit="1" customWidth="1"/>
    <col min="3" max="3" width="15.99609375" style="363" bestFit="1" customWidth="1"/>
    <col min="4" max="4" width="7.88671875" style="382" bestFit="1" customWidth="1"/>
    <col min="5" max="5" width="10.10546875" style="363" bestFit="1" customWidth="1"/>
    <col min="6" max="6" width="9.10546875" style="371" customWidth="1"/>
    <col min="7" max="7" width="7.5546875" style="371" customWidth="1"/>
    <col min="8" max="8" width="7.5546875" style="373" customWidth="1"/>
    <col min="9" max="9" width="8.88671875" style="620" customWidth="1"/>
    <col min="10" max="16384" width="8.88671875" style="363" customWidth="1"/>
  </cols>
  <sheetData>
    <row r="1" spans="1:8" ht="18.75" customHeight="1">
      <c r="A1" s="900" t="s">
        <v>2713</v>
      </c>
      <c r="B1" s="900"/>
      <c r="C1" s="900"/>
      <c r="D1" s="900"/>
      <c r="E1" s="900"/>
      <c r="F1" s="900"/>
      <c r="G1" s="900"/>
      <c r="H1" s="900"/>
    </row>
    <row r="2" spans="1:8" ht="18.75" customHeight="1">
      <c r="A2" s="900" t="s">
        <v>2706</v>
      </c>
      <c r="B2" s="900"/>
      <c r="C2" s="900"/>
      <c r="D2" s="900"/>
      <c r="E2" s="900"/>
      <c r="F2" s="900"/>
      <c r="G2" s="900"/>
      <c r="H2" s="900"/>
    </row>
    <row r="3" spans="1:8" ht="18.75" customHeight="1">
      <c r="A3" s="901" t="s">
        <v>2714</v>
      </c>
      <c r="B3" s="901"/>
      <c r="C3" s="901"/>
      <c r="D3" s="901"/>
      <c r="E3" s="901"/>
      <c r="F3" s="901"/>
      <c r="G3" s="901"/>
      <c r="H3" s="901"/>
    </row>
    <row r="4" spans="1:8" ht="18.75" customHeight="1">
      <c r="A4" s="902" t="s">
        <v>2</v>
      </c>
      <c r="B4" s="902"/>
      <c r="C4" s="902"/>
      <c r="D4" s="902"/>
      <c r="E4" s="902"/>
      <c r="F4" s="902"/>
      <c r="G4" s="902"/>
      <c r="H4" s="902"/>
    </row>
    <row r="5" spans="1:8" ht="10.5" customHeight="1">
      <c r="A5" s="364"/>
      <c r="B5" s="365"/>
      <c r="C5" s="364"/>
      <c r="D5" s="366"/>
      <c r="E5" s="367"/>
      <c r="F5" s="368"/>
      <c r="G5" s="368"/>
      <c r="H5" s="369"/>
    </row>
    <row r="6" spans="1:9" s="370" customFormat="1" ht="24" customHeight="1">
      <c r="A6" s="897" t="s">
        <v>3</v>
      </c>
      <c r="B6" s="897" t="s">
        <v>4</v>
      </c>
      <c r="C6" s="897" t="s">
        <v>5</v>
      </c>
      <c r="D6" s="897"/>
      <c r="E6" s="897" t="s">
        <v>6</v>
      </c>
      <c r="F6" s="897" t="s">
        <v>1982</v>
      </c>
      <c r="G6" s="897" t="s">
        <v>656</v>
      </c>
      <c r="H6" s="898" t="s">
        <v>9</v>
      </c>
      <c r="I6" s="621"/>
    </row>
    <row r="7" spans="1:9" s="370" customFormat="1" ht="24" customHeight="1">
      <c r="A7" s="897"/>
      <c r="B7" s="897"/>
      <c r="C7" s="897"/>
      <c r="D7" s="897"/>
      <c r="E7" s="897"/>
      <c r="F7" s="897"/>
      <c r="G7" s="897"/>
      <c r="H7" s="899"/>
      <c r="I7" s="621"/>
    </row>
    <row r="8" spans="1:9" s="754" customFormat="1" ht="22.5" customHeight="1">
      <c r="A8" s="598">
        <v>1</v>
      </c>
      <c r="B8" s="599" t="s">
        <v>2173</v>
      </c>
      <c r="C8" s="614" t="s">
        <v>2019</v>
      </c>
      <c r="D8" s="615" t="s">
        <v>12</v>
      </c>
      <c r="E8" s="600" t="s">
        <v>87</v>
      </c>
      <c r="F8" s="601">
        <v>86</v>
      </c>
      <c r="G8" s="602" t="str">
        <f>IF(F8&gt;=90,"Xuất sắc",IF(F8&gt;=80,"Tốt",IF(F8&gt;=65,"Khá",IF(F8&gt;=50,"TB","Yếu"))))</f>
        <v>Tốt</v>
      </c>
      <c r="H8" s="644"/>
      <c r="I8" s="621"/>
    </row>
    <row r="9" spans="1:9" s="754" customFormat="1" ht="22.5" customHeight="1">
      <c r="A9" s="603">
        <v>2</v>
      </c>
      <c r="B9" s="604" t="s">
        <v>2174</v>
      </c>
      <c r="C9" s="616" t="s">
        <v>2175</v>
      </c>
      <c r="D9" s="617" t="s">
        <v>12</v>
      </c>
      <c r="E9" s="605" t="s">
        <v>2176</v>
      </c>
      <c r="F9" s="606">
        <v>80</v>
      </c>
      <c r="G9" s="607" t="str">
        <f aca="true" t="shared" si="0" ref="G9:G37">IF(F9&gt;=90,"Xuất sắc",IF(F9&gt;=80,"Tốt",IF(F9&gt;=65,"Khá",IF(F9&gt;=50,"TB","Yếu"))))</f>
        <v>Tốt</v>
      </c>
      <c r="H9" s="645"/>
      <c r="I9" s="621"/>
    </row>
    <row r="10" spans="1:9" s="754" customFormat="1" ht="22.5" customHeight="1">
      <c r="A10" s="603">
        <v>3</v>
      </c>
      <c r="B10" s="604" t="s">
        <v>2177</v>
      </c>
      <c r="C10" s="616" t="s">
        <v>2178</v>
      </c>
      <c r="D10" s="617" t="s">
        <v>642</v>
      </c>
      <c r="E10" s="605" t="s">
        <v>1530</v>
      </c>
      <c r="F10" s="606">
        <v>86</v>
      </c>
      <c r="G10" s="607" t="str">
        <f t="shared" si="0"/>
        <v>Tốt</v>
      </c>
      <c r="H10" s="645"/>
      <c r="I10" s="621"/>
    </row>
    <row r="11" spans="1:9" s="754" customFormat="1" ht="22.5" customHeight="1">
      <c r="A11" s="603">
        <v>4</v>
      </c>
      <c r="B11" s="604" t="s">
        <v>2179</v>
      </c>
      <c r="C11" s="616" t="s">
        <v>2180</v>
      </c>
      <c r="D11" s="617" t="s">
        <v>796</v>
      </c>
      <c r="E11" s="605" t="s">
        <v>174</v>
      </c>
      <c r="F11" s="606">
        <v>88</v>
      </c>
      <c r="G11" s="607" t="str">
        <f t="shared" si="0"/>
        <v>Tốt</v>
      </c>
      <c r="H11" s="608"/>
      <c r="I11" s="621"/>
    </row>
    <row r="12" spans="1:9" s="754" customFormat="1" ht="22.5" customHeight="1">
      <c r="A12" s="603">
        <v>5</v>
      </c>
      <c r="B12" s="604" t="s">
        <v>2181</v>
      </c>
      <c r="C12" s="616" t="s">
        <v>2182</v>
      </c>
      <c r="D12" s="617" t="s">
        <v>790</v>
      </c>
      <c r="E12" s="605" t="s">
        <v>239</v>
      </c>
      <c r="F12" s="606">
        <v>86</v>
      </c>
      <c r="G12" s="607" t="str">
        <f t="shared" si="0"/>
        <v>Tốt</v>
      </c>
      <c r="H12" s="645"/>
      <c r="I12" s="621"/>
    </row>
    <row r="13" spans="1:9" s="754" customFormat="1" ht="22.5" customHeight="1">
      <c r="A13" s="603">
        <v>6</v>
      </c>
      <c r="B13" s="604" t="s">
        <v>2184</v>
      </c>
      <c r="C13" s="616" t="s">
        <v>1161</v>
      </c>
      <c r="D13" s="617" t="s">
        <v>231</v>
      </c>
      <c r="E13" s="605" t="s">
        <v>250</v>
      </c>
      <c r="F13" s="606">
        <v>92</v>
      </c>
      <c r="G13" s="607" t="str">
        <f t="shared" si="0"/>
        <v>Xuất sắc</v>
      </c>
      <c r="H13" s="645"/>
      <c r="I13" s="621"/>
    </row>
    <row r="14" spans="1:9" s="754" customFormat="1" ht="22.5" customHeight="1">
      <c r="A14" s="603">
        <v>7</v>
      </c>
      <c r="B14" s="604" t="s">
        <v>2185</v>
      </c>
      <c r="C14" s="616" t="s">
        <v>603</v>
      </c>
      <c r="D14" s="617" t="s">
        <v>235</v>
      </c>
      <c r="E14" s="605" t="s">
        <v>2186</v>
      </c>
      <c r="F14" s="606">
        <v>83</v>
      </c>
      <c r="G14" s="607" t="str">
        <f t="shared" si="0"/>
        <v>Tốt</v>
      </c>
      <c r="H14" s="645"/>
      <c r="I14" s="621"/>
    </row>
    <row r="15" spans="1:9" s="754" customFormat="1" ht="22.5" customHeight="1">
      <c r="A15" s="603">
        <v>8</v>
      </c>
      <c r="B15" s="604" t="s">
        <v>2187</v>
      </c>
      <c r="C15" s="616" t="s">
        <v>2095</v>
      </c>
      <c r="D15" s="617" t="s">
        <v>51</v>
      </c>
      <c r="E15" s="605" t="s">
        <v>2188</v>
      </c>
      <c r="F15" s="606">
        <v>86</v>
      </c>
      <c r="G15" s="607" t="str">
        <f t="shared" si="0"/>
        <v>Tốt</v>
      </c>
      <c r="H15" s="646"/>
      <c r="I15" s="621"/>
    </row>
    <row r="16" spans="1:9" s="754" customFormat="1" ht="22.5" customHeight="1">
      <c r="A16" s="603">
        <v>9</v>
      </c>
      <c r="B16" s="604" t="s">
        <v>2189</v>
      </c>
      <c r="C16" s="616" t="s">
        <v>603</v>
      </c>
      <c r="D16" s="617" t="s">
        <v>417</v>
      </c>
      <c r="E16" s="605" t="s">
        <v>242</v>
      </c>
      <c r="F16" s="606">
        <v>90</v>
      </c>
      <c r="G16" s="607" t="str">
        <f t="shared" si="0"/>
        <v>Xuất sắc</v>
      </c>
      <c r="H16" s="645"/>
      <c r="I16" s="621"/>
    </row>
    <row r="17" spans="1:9" s="754" customFormat="1" ht="22.5" customHeight="1">
      <c r="A17" s="603">
        <v>10</v>
      </c>
      <c r="B17" s="604" t="s">
        <v>2190</v>
      </c>
      <c r="C17" s="616" t="s">
        <v>2019</v>
      </c>
      <c r="D17" s="617" t="s">
        <v>417</v>
      </c>
      <c r="E17" s="605" t="s">
        <v>744</v>
      </c>
      <c r="F17" s="606">
        <v>86</v>
      </c>
      <c r="G17" s="607" t="str">
        <f t="shared" si="0"/>
        <v>Tốt</v>
      </c>
      <c r="H17" s="645"/>
      <c r="I17" s="621"/>
    </row>
    <row r="18" spans="1:9" s="754" customFormat="1" ht="22.5" customHeight="1">
      <c r="A18" s="603">
        <v>11</v>
      </c>
      <c r="B18" s="604" t="s">
        <v>2191</v>
      </c>
      <c r="C18" s="616" t="s">
        <v>2192</v>
      </c>
      <c r="D18" s="617" t="s">
        <v>62</v>
      </c>
      <c r="E18" s="605" t="s">
        <v>1114</v>
      </c>
      <c r="F18" s="606">
        <v>85</v>
      </c>
      <c r="G18" s="607" t="str">
        <f t="shared" si="0"/>
        <v>Tốt</v>
      </c>
      <c r="H18" s="645"/>
      <c r="I18" s="621"/>
    </row>
    <row r="19" spans="1:9" s="754" customFormat="1" ht="22.5" customHeight="1">
      <c r="A19" s="603">
        <v>12</v>
      </c>
      <c r="B19" s="604" t="s">
        <v>2193</v>
      </c>
      <c r="C19" s="616" t="s">
        <v>1401</v>
      </c>
      <c r="D19" s="617" t="s">
        <v>62</v>
      </c>
      <c r="E19" s="605" t="s">
        <v>662</v>
      </c>
      <c r="F19" s="606">
        <v>90</v>
      </c>
      <c r="G19" s="607" t="str">
        <f t="shared" si="0"/>
        <v>Xuất sắc</v>
      </c>
      <c r="H19" s="608"/>
      <c r="I19" s="621"/>
    </row>
    <row r="20" spans="1:9" s="754" customFormat="1" ht="22.5" customHeight="1">
      <c r="A20" s="603">
        <v>13</v>
      </c>
      <c r="B20" s="604" t="s">
        <v>2194</v>
      </c>
      <c r="C20" s="616" t="s">
        <v>2195</v>
      </c>
      <c r="D20" s="617" t="s">
        <v>2011</v>
      </c>
      <c r="E20" s="605" t="s">
        <v>210</v>
      </c>
      <c r="F20" s="606">
        <v>88</v>
      </c>
      <c r="G20" s="607" t="str">
        <f t="shared" si="0"/>
        <v>Tốt</v>
      </c>
      <c r="H20" s="645"/>
      <c r="I20" s="621"/>
    </row>
    <row r="21" spans="1:9" s="754" customFormat="1" ht="22.5" customHeight="1">
      <c r="A21" s="603">
        <v>14</v>
      </c>
      <c r="B21" s="604" t="s">
        <v>2196</v>
      </c>
      <c r="C21" s="616" t="s">
        <v>2197</v>
      </c>
      <c r="D21" s="617" t="s">
        <v>2198</v>
      </c>
      <c r="E21" s="605" t="s">
        <v>1889</v>
      </c>
      <c r="F21" s="606">
        <v>80</v>
      </c>
      <c r="G21" s="607" t="str">
        <f t="shared" si="0"/>
        <v>Tốt</v>
      </c>
      <c r="H21" s="645"/>
      <c r="I21" s="621"/>
    </row>
    <row r="22" spans="1:9" s="754" customFormat="1" ht="22.5" customHeight="1">
      <c r="A22" s="603">
        <v>15</v>
      </c>
      <c r="B22" s="604" t="s">
        <v>2199</v>
      </c>
      <c r="C22" s="616" t="s">
        <v>61</v>
      </c>
      <c r="D22" s="617" t="s">
        <v>75</v>
      </c>
      <c r="E22" s="605" t="s">
        <v>2200</v>
      </c>
      <c r="F22" s="606">
        <v>90</v>
      </c>
      <c r="G22" s="607" t="str">
        <f t="shared" si="0"/>
        <v>Xuất sắc</v>
      </c>
      <c r="H22" s="645"/>
      <c r="I22" s="621"/>
    </row>
    <row r="23" spans="1:9" s="754" customFormat="1" ht="22.5" customHeight="1">
      <c r="A23" s="603">
        <v>16</v>
      </c>
      <c r="B23" s="604" t="s">
        <v>2201</v>
      </c>
      <c r="C23" s="616" t="s">
        <v>2202</v>
      </c>
      <c r="D23" s="617" t="s">
        <v>97</v>
      </c>
      <c r="E23" s="605" t="s">
        <v>2051</v>
      </c>
      <c r="F23" s="606">
        <v>85</v>
      </c>
      <c r="G23" s="607" t="str">
        <f t="shared" si="0"/>
        <v>Tốt</v>
      </c>
      <c r="H23" s="646"/>
      <c r="I23" s="621"/>
    </row>
    <row r="24" spans="1:9" s="754" customFormat="1" ht="22.5" customHeight="1">
      <c r="A24" s="603">
        <v>17</v>
      </c>
      <c r="B24" s="604" t="s">
        <v>2203</v>
      </c>
      <c r="C24" s="616" t="s">
        <v>61</v>
      </c>
      <c r="D24" s="617" t="s">
        <v>302</v>
      </c>
      <c r="E24" s="605" t="s">
        <v>2029</v>
      </c>
      <c r="F24" s="606">
        <v>85</v>
      </c>
      <c r="G24" s="607" t="str">
        <f t="shared" si="0"/>
        <v>Tốt</v>
      </c>
      <c r="H24" s="645"/>
      <c r="I24" s="621"/>
    </row>
    <row r="25" spans="1:9" s="754" customFormat="1" ht="22.5" customHeight="1">
      <c r="A25" s="603">
        <v>18</v>
      </c>
      <c r="B25" s="604" t="s">
        <v>2204</v>
      </c>
      <c r="C25" s="616" t="s">
        <v>2205</v>
      </c>
      <c r="D25" s="617" t="s">
        <v>1541</v>
      </c>
      <c r="E25" s="605" t="s">
        <v>1357</v>
      </c>
      <c r="F25" s="606">
        <v>85</v>
      </c>
      <c r="G25" s="607" t="str">
        <f t="shared" si="0"/>
        <v>Tốt</v>
      </c>
      <c r="H25" s="646"/>
      <c r="I25" s="621"/>
    </row>
    <row r="26" spans="1:9" s="754" customFormat="1" ht="22.5" customHeight="1">
      <c r="A26" s="603">
        <v>19</v>
      </c>
      <c r="B26" s="604" t="s">
        <v>2206</v>
      </c>
      <c r="C26" s="616" t="s">
        <v>2207</v>
      </c>
      <c r="D26" s="617" t="s">
        <v>2208</v>
      </c>
      <c r="E26" s="605" t="s">
        <v>2209</v>
      </c>
      <c r="F26" s="606">
        <v>86</v>
      </c>
      <c r="G26" s="607" t="str">
        <f t="shared" si="0"/>
        <v>Tốt</v>
      </c>
      <c r="H26" s="645"/>
      <c r="I26" s="621"/>
    </row>
    <row r="27" spans="1:9" s="754" customFormat="1" ht="22.5" customHeight="1">
      <c r="A27" s="603">
        <v>20</v>
      </c>
      <c r="B27" s="604" t="s">
        <v>2210</v>
      </c>
      <c r="C27" s="616" t="s">
        <v>1822</v>
      </c>
      <c r="D27" s="617" t="s">
        <v>459</v>
      </c>
      <c r="E27" s="605" t="s">
        <v>29</v>
      </c>
      <c r="F27" s="606">
        <v>85</v>
      </c>
      <c r="G27" s="607" t="str">
        <f t="shared" si="0"/>
        <v>Tốt</v>
      </c>
      <c r="H27" s="645"/>
      <c r="I27" s="621"/>
    </row>
    <row r="28" spans="1:9" s="754" customFormat="1" ht="22.5" customHeight="1">
      <c r="A28" s="603">
        <v>21</v>
      </c>
      <c r="B28" s="604" t="s">
        <v>2211</v>
      </c>
      <c r="C28" s="616" t="s">
        <v>2212</v>
      </c>
      <c r="D28" s="617" t="s">
        <v>1387</v>
      </c>
      <c r="E28" s="605" t="s">
        <v>2213</v>
      </c>
      <c r="F28" s="606">
        <v>70</v>
      </c>
      <c r="G28" s="607" t="str">
        <f t="shared" si="0"/>
        <v>Khá</v>
      </c>
      <c r="H28" s="646"/>
      <c r="I28" s="621"/>
    </row>
    <row r="29" spans="1:9" s="754" customFormat="1" ht="22.5" customHeight="1">
      <c r="A29" s="603">
        <v>22</v>
      </c>
      <c r="B29" s="604" t="s">
        <v>2214</v>
      </c>
      <c r="C29" s="616" t="s">
        <v>2215</v>
      </c>
      <c r="D29" s="617" t="s">
        <v>144</v>
      </c>
      <c r="E29" s="605" t="s">
        <v>487</v>
      </c>
      <c r="F29" s="606">
        <v>91</v>
      </c>
      <c r="G29" s="607" t="str">
        <f t="shared" si="0"/>
        <v>Xuất sắc</v>
      </c>
      <c r="H29" s="645"/>
      <c r="I29" s="621"/>
    </row>
    <row r="30" spans="1:9" s="754" customFormat="1" ht="22.5" customHeight="1">
      <c r="A30" s="603">
        <v>23</v>
      </c>
      <c r="B30" s="604" t="s">
        <v>2216</v>
      </c>
      <c r="C30" s="616" t="s">
        <v>2217</v>
      </c>
      <c r="D30" s="617" t="s">
        <v>144</v>
      </c>
      <c r="E30" s="605" t="s">
        <v>1266</v>
      </c>
      <c r="F30" s="606">
        <v>86</v>
      </c>
      <c r="G30" s="607" t="str">
        <f t="shared" si="0"/>
        <v>Tốt</v>
      </c>
      <c r="H30" s="645"/>
      <c r="I30" s="621"/>
    </row>
    <row r="31" spans="1:9" s="754" customFormat="1" ht="22.5" customHeight="1">
      <c r="A31" s="603">
        <v>24</v>
      </c>
      <c r="B31" s="604" t="s">
        <v>2218</v>
      </c>
      <c r="C31" s="616" t="s">
        <v>590</v>
      </c>
      <c r="D31" s="617" t="s">
        <v>341</v>
      </c>
      <c r="E31" s="605" t="s">
        <v>2219</v>
      </c>
      <c r="F31" s="606">
        <v>86</v>
      </c>
      <c r="G31" s="607" t="str">
        <f t="shared" si="0"/>
        <v>Tốt</v>
      </c>
      <c r="H31" s="645"/>
      <c r="I31" s="621"/>
    </row>
    <row r="32" spans="1:9" s="754" customFormat="1" ht="22.5" customHeight="1">
      <c r="A32" s="603">
        <v>25</v>
      </c>
      <c r="B32" s="604" t="s">
        <v>2220</v>
      </c>
      <c r="C32" s="616" t="s">
        <v>1691</v>
      </c>
      <c r="D32" s="617" t="s">
        <v>2221</v>
      </c>
      <c r="E32" s="605" t="s">
        <v>1858</v>
      </c>
      <c r="F32" s="606">
        <v>80</v>
      </c>
      <c r="G32" s="607" t="str">
        <f t="shared" si="0"/>
        <v>Tốt</v>
      </c>
      <c r="H32" s="645"/>
      <c r="I32" s="621"/>
    </row>
    <row r="33" spans="1:9" s="754" customFormat="1" ht="22.5" customHeight="1">
      <c r="A33" s="603">
        <v>26</v>
      </c>
      <c r="B33" s="604" t="s">
        <v>2222</v>
      </c>
      <c r="C33" s="616" t="s">
        <v>1230</v>
      </c>
      <c r="D33" s="617" t="s">
        <v>496</v>
      </c>
      <c r="E33" s="605" t="s">
        <v>1019</v>
      </c>
      <c r="F33" s="606">
        <v>86</v>
      </c>
      <c r="G33" s="607" t="str">
        <f t="shared" si="0"/>
        <v>Tốt</v>
      </c>
      <c r="H33" s="645"/>
      <c r="I33" s="621"/>
    </row>
    <row r="34" spans="1:9" s="754" customFormat="1" ht="22.5" customHeight="1">
      <c r="A34" s="603">
        <v>27</v>
      </c>
      <c r="B34" s="604" t="s">
        <v>2223</v>
      </c>
      <c r="C34" s="616" t="s">
        <v>1465</v>
      </c>
      <c r="D34" s="617" t="s">
        <v>659</v>
      </c>
      <c r="E34" s="605" t="s">
        <v>2224</v>
      </c>
      <c r="F34" s="606">
        <v>82</v>
      </c>
      <c r="G34" s="607" t="str">
        <f t="shared" si="0"/>
        <v>Tốt</v>
      </c>
      <c r="H34" s="646"/>
      <c r="I34" s="621"/>
    </row>
    <row r="35" spans="1:9" s="754" customFormat="1" ht="22.5" customHeight="1">
      <c r="A35" s="603">
        <v>28</v>
      </c>
      <c r="B35" s="604" t="s">
        <v>2225</v>
      </c>
      <c r="C35" s="616" t="s">
        <v>2226</v>
      </c>
      <c r="D35" s="617" t="s">
        <v>165</v>
      </c>
      <c r="E35" s="605" t="s">
        <v>391</v>
      </c>
      <c r="F35" s="606">
        <v>86</v>
      </c>
      <c r="G35" s="607" t="str">
        <f t="shared" si="0"/>
        <v>Tốt</v>
      </c>
      <c r="H35" s="645"/>
      <c r="I35" s="621"/>
    </row>
    <row r="36" spans="1:9" s="754" customFormat="1" ht="22.5" customHeight="1">
      <c r="A36" s="603">
        <v>29</v>
      </c>
      <c r="B36" s="604" t="s">
        <v>2227</v>
      </c>
      <c r="C36" s="616" t="s">
        <v>2228</v>
      </c>
      <c r="D36" s="617" t="s">
        <v>526</v>
      </c>
      <c r="E36" s="605" t="s">
        <v>21</v>
      </c>
      <c r="F36" s="606">
        <v>90</v>
      </c>
      <c r="G36" s="607" t="str">
        <f t="shared" si="0"/>
        <v>Xuất sắc</v>
      </c>
      <c r="H36" s="646"/>
      <c r="I36" s="621"/>
    </row>
    <row r="37" spans="1:9" s="754" customFormat="1" ht="22.5" customHeight="1">
      <c r="A37" s="609">
        <v>30</v>
      </c>
      <c r="B37" s="610" t="s">
        <v>2229</v>
      </c>
      <c r="C37" s="618" t="s">
        <v>2230</v>
      </c>
      <c r="D37" s="619" t="s">
        <v>1457</v>
      </c>
      <c r="E37" s="611" t="s">
        <v>1016</v>
      </c>
      <c r="F37" s="612">
        <v>86</v>
      </c>
      <c r="G37" s="613" t="str">
        <f t="shared" si="0"/>
        <v>Tốt</v>
      </c>
      <c r="H37" s="647"/>
      <c r="I37" s="621"/>
    </row>
    <row r="38" ht="11.25" customHeight="1">
      <c r="D38" s="372"/>
    </row>
    <row r="39" spans="1:9" ht="18.75" customHeight="1">
      <c r="A39" s="374"/>
      <c r="B39" s="375" t="s">
        <v>185</v>
      </c>
      <c r="C39" s="376">
        <f>COUNTA($B$8:$B$37)</f>
        <v>30</v>
      </c>
      <c r="D39" s="377" t="s">
        <v>186</v>
      </c>
      <c r="E39" s="377"/>
      <c r="F39" s="378"/>
      <c r="G39" s="378"/>
      <c r="H39" s="379"/>
      <c r="I39" s="620">
        <f>SUM(D40:D45)</f>
        <v>30</v>
      </c>
    </row>
    <row r="40" spans="1:8" ht="18.75" customHeight="1">
      <c r="A40" s="374"/>
      <c r="B40" s="380" t="s">
        <v>187</v>
      </c>
      <c r="C40" s="377" t="s">
        <v>188</v>
      </c>
      <c r="D40" s="381">
        <f>COUNTIF($G$8:$G$37,"Xuất sắc")</f>
        <v>6</v>
      </c>
      <c r="E40" s="377" t="s">
        <v>186</v>
      </c>
      <c r="F40" s="378"/>
      <c r="G40" s="378"/>
      <c r="H40" s="379"/>
    </row>
    <row r="41" spans="1:8" ht="18.75" customHeight="1">
      <c r="A41" s="374"/>
      <c r="B41" s="380"/>
      <c r="C41" s="377" t="s">
        <v>189</v>
      </c>
      <c r="D41" s="375">
        <f>COUNTIF($G$8:$G$37,"Tốt")</f>
        <v>23</v>
      </c>
      <c r="E41" s="377" t="s">
        <v>186</v>
      </c>
      <c r="F41" s="378"/>
      <c r="G41" s="378"/>
      <c r="H41" s="379"/>
    </row>
    <row r="42" spans="1:8" ht="18.75" customHeight="1">
      <c r="A42" s="374"/>
      <c r="B42" s="380"/>
      <c r="C42" s="377" t="s">
        <v>190</v>
      </c>
      <c r="D42" s="375">
        <f>COUNTIF($G$8:$G$37,"Khá")</f>
        <v>1</v>
      </c>
      <c r="E42" s="377" t="s">
        <v>186</v>
      </c>
      <c r="F42" s="378"/>
      <c r="G42" s="378"/>
      <c r="H42" s="379"/>
    </row>
    <row r="43" spans="1:8" ht="18.75" customHeight="1">
      <c r="A43" s="374"/>
      <c r="B43" s="380"/>
      <c r="C43" s="377" t="s">
        <v>191</v>
      </c>
      <c r="D43" s="375">
        <f>COUNTIF($G$8:$G$37,"TB")</f>
        <v>0</v>
      </c>
      <c r="E43" s="377" t="s">
        <v>186</v>
      </c>
      <c r="F43" s="378"/>
      <c r="G43" s="378"/>
      <c r="H43" s="379"/>
    </row>
    <row r="44" spans="1:8" ht="18.75" customHeight="1">
      <c r="A44" s="374"/>
      <c r="B44" s="380"/>
      <c r="C44" s="377" t="s">
        <v>1243</v>
      </c>
      <c r="D44" s="375">
        <f>COUNTIF($G$8:$G$37,"Yếu")</f>
        <v>0</v>
      </c>
      <c r="E44" s="377" t="s">
        <v>186</v>
      </c>
      <c r="F44" s="378"/>
      <c r="G44" s="378"/>
      <c r="H44" s="379"/>
    </row>
    <row r="45" spans="1:8" ht="18.75" customHeight="1">
      <c r="A45" s="374"/>
      <c r="B45" s="380"/>
      <c r="C45" s="377" t="s">
        <v>193</v>
      </c>
      <c r="D45" s="375">
        <f>COUNTBLANK(G8:G37)</f>
        <v>0</v>
      </c>
      <c r="E45" s="377" t="s">
        <v>186</v>
      </c>
      <c r="F45" s="378"/>
      <c r="G45" s="378"/>
      <c r="H45" s="379"/>
    </row>
    <row r="46" spans="1:8" ht="3.75" customHeight="1">
      <c r="A46" s="374"/>
      <c r="B46" s="380"/>
      <c r="C46" s="377"/>
      <c r="D46" s="375"/>
      <c r="E46" s="377"/>
      <c r="F46" s="378"/>
      <c r="G46" s="378"/>
      <c r="H46" s="379"/>
    </row>
    <row r="47" ht="18.75" customHeight="1">
      <c r="D47" s="372"/>
    </row>
    <row r="48" ht="18.75" customHeight="1">
      <c r="D48" s="372"/>
    </row>
    <row r="49" ht="18.75" customHeight="1">
      <c r="D49" s="372"/>
    </row>
    <row r="50" ht="18.75" customHeight="1">
      <c r="D50" s="372"/>
    </row>
    <row r="51" ht="18.75" customHeight="1">
      <c r="D51" s="372"/>
    </row>
    <row r="52" ht="18.75" customHeight="1">
      <c r="D52" s="372"/>
    </row>
    <row r="53" ht="18.75" customHeight="1">
      <c r="D53" s="372"/>
    </row>
    <row r="54" ht="18.75" customHeight="1">
      <c r="D54" s="372"/>
    </row>
    <row r="55" ht="18.75" customHeight="1">
      <c r="D55" s="372"/>
    </row>
    <row r="56" ht="18.75" customHeight="1">
      <c r="D56" s="372"/>
    </row>
    <row r="57" ht="18.75" customHeight="1">
      <c r="D57" s="372"/>
    </row>
    <row r="58" ht="18.75" customHeight="1">
      <c r="D58" s="372"/>
    </row>
    <row r="59" ht="18.75" customHeight="1">
      <c r="D59" s="372"/>
    </row>
    <row r="60" ht="18.75" customHeight="1">
      <c r="D60" s="372"/>
    </row>
    <row r="61" ht="18.75" customHeight="1">
      <c r="D61" s="372"/>
    </row>
    <row r="62" ht="18.75" customHeight="1">
      <c r="D62" s="372"/>
    </row>
    <row r="63" ht="18.75" customHeight="1">
      <c r="D63" s="372"/>
    </row>
    <row r="64" ht="18.75" customHeight="1">
      <c r="D64" s="372"/>
    </row>
    <row r="65" ht="18.75" customHeight="1">
      <c r="D65" s="372"/>
    </row>
    <row r="66" ht="18.75" customHeight="1">
      <c r="D66" s="372"/>
    </row>
    <row r="67" ht="18.75" customHeight="1">
      <c r="D67" s="372"/>
    </row>
    <row r="68" ht="18.75" customHeight="1">
      <c r="D68" s="372"/>
    </row>
    <row r="69" ht="18.75" customHeight="1">
      <c r="D69" s="372"/>
    </row>
    <row r="70" ht="18.75" customHeight="1">
      <c r="D70" s="372"/>
    </row>
    <row r="71" ht="18.75" customHeight="1">
      <c r="D71" s="372"/>
    </row>
    <row r="72" ht="18.75" customHeight="1">
      <c r="D72" s="372"/>
    </row>
    <row r="73" ht="18.75" customHeight="1">
      <c r="D73" s="372"/>
    </row>
    <row r="74" ht="18.75" customHeight="1">
      <c r="D74" s="372"/>
    </row>
    <row r="75" ht="18.75" customHeight="1">
      <c r="D75" s="372"/>
    </row>
    <row r="76" ht="18.75" customHeight="1">
      <c r="D76" s="372"/>
    </row>
    <row r="77" ht="18.75" customHeight="1">
      <c r="D77" s="372"/>
    </row>
    <row r="78" ht="18.75" customHeight="1">
      <c r="D78" s="372"/>
    </row>
    <row r="79" ht="18.75" customHeight="1">
      <c r="D79" s="372"/>
    </row>
    <row r="80" ht="18.75" customHeight="1">
      <c r="D80" s="372"/>
    </row>
    <row r="81" ht="18.75" customHeight="1">
      <c r="D81" s="372"/>
    </row>
    <row r="82" ht="18.75" customHeight="1">
      <c r="D82" s="372"/>
    </row>
    <row r="83" ht="18.75" customHeight="1">
      <c r="D83" s="372"/>
    </row>
    <row r="84" ht="18.75" customHeight="1">
      <c r="D84" s="372"/>
    </row>
    <row r="85" ht="18.75" customHeight="1">
      <c r="D85" s="372"/>
    </row>
    <row r="86" ht="18.75" customHeight="1">
      <c r="D86" s="372"/>
    </row>
    <row r="87" ht="18.75" customHeight="1">
      <c r="D87" s="372"/>
    </row>
    <row r="88" ht="18.75" customHeight="1">
      <c r="D88" s="372"/>
    </row>
    <row r="89" ht="18.75" customHeight="1">
      <c r="D89" s="372"/>
    </row>
    <row r="90" ht="18.75" customHeight="1">
      <c r="D90" s="372"/>
    </row>
    <row r="91" ht="18.75" customHeight="1">
      <c r="D91" s="372"/>
    </row>
    <row r="92" ht="18.75" customHeight="1">
      <c r="D92" s="372"/>
    </row>
    <row r="93" ht="18.75" customHeight="1">
      <c r="D93" s="372"/>
    </row>
    <row r="94" ht="18.75" customHeight="1">
      <c r="D94" s="372"/>
    </row>
    <row r="95" ht="18.75" customHeight="1">
      <c r="D95" s="372"/>
    </row>
    <row r="96" ht="18.75" customHeight="1">
      <c r="D96" s="372"/>
    </row>
    <row r="97" ht="18.75" customHeight="1">
      <c r="D97" s="372"/>
    </row>
    <row r="98" ht="18.75" customHeight="1">
      <c r="D98" s="372"/>
    </row>
    <row r="99" ht="18.75" customHeight="1">
      <c r="D99" s="372"/>
    </row>
    <row r="100" ht="18.75" customHeight="1">
      <c r="D100" s="372"/>
    </row>
    <row r="101" ht="18.75" customHeight="1">
      <c r="D101" s="372"/>
    </row>
    <row r="102" ht="18.75" customHeight="1">
      <c r="D102" s="372"/>
    </row>
    <row r="103" ht="18.75" customHeight="1">
      <c r="D103" s="372"/>
    </row>
    <row r="104" ht="18.75" customHeight="1">
      <c r="D104" s="372"/>
    </row>
    <row r="105" ht="18.75" customHeight="1">
      <c r="D105" s="372"/>
    </row>
    <row r="106" ht="18.75" customHeight="1">
      <c r="D106" s="372"/>
    </row>
    <row r="107" ht="18.75" customHeight="1">
      <c r="D107" s="372"/>
    </row>
    <row r="108" ht="18.75" customHeight="1">
      <c r="D108" s="372"/>
    </row>
    <row r="109" ht="18.75" customHeight="1">
      <c r="D109" s="372"/>
    </row>
    <row r="110" ht="18.75" customHeight="1">
      <c r="D110" s="372"/>
    </row>
    <row r="111" ht="18.75" customHeight="1">
      <c r="D111" s="372"/>
    </row>
    <row r="112" ht="18.75" customHeight="1">
      <c r="D112" s="372"/>
    </row>
    <row r="113" ht="18.75" customHeight="1">
      <c r="D113" s="372"/>
    </row>
    <row r="114" ht="18.75" customHeight="1">
      <c r="D114" s="372"/>
    </row>
    <row r="115" ht="18.75" customHeight="1">
      <c r="D115" s="372"/>
    </row>
    <row r="116" ht="18.75" customHeight="1">
      <c r="D116" s="372"/>
    </row>
    <row r="117" ht="18.75" customHeight="1">
      <c r="D117" s="372"/>
    </row>
    <row r="118" ht="18.75" customHeight="1">
      <c r="D118" s="372"/>
    </row>
    <row r="119" ht="18.75" customHeight="1">
      <c r="D119" s="372"/>
    </row>
    <row r="120" ht="18.75" customHeight="1">
      <c r="D120" s="372"/>
    </row>
    <row r="121" ht="18.75" customHeight="1">
      <c r="D121" s="372"/>
    </row>
    <row r="122" ht="18.75" customHeight="1">
      <c r="D122" s="372"/>
    </row>
    <row r="123" ht="18.75" customHeight="1">
      <c r="D123" s="372"/>
    </row>
    <row r="124" ht="18.75" customHeight="1">
      <c r="D124" s="372"/>
    </row>
    <row r="125" ht="18.75" customHeight="1">
      <c r="D125" s="372"/>
    </row>
    <row r="126" ht="18.75" customHeight="1">
      <c r="D126" s="372"/>
    </row>
    <row r="127" ht="18.75" customHeight="1">
      <c r="D127" s="372"/>
    </row>
    <row r="128" ht="18.75" customHeight="1">
      <c r="D128" s="372"/>
    </row>
    <row r="129" ht="18.75" customHeight="1">
      <c r="D129" s="372"/>
    </row>
    <row r="130" ht="18.75" customHeight="1">
      <c r="D130" s="372"/>
    </row>
  </sheetData>
  <sheetProtection/>
  <protectedRanges>
    <protectedRange password="CB3F" sqref="E11:E12" name="Range1_2_1_2"/>
    <protectedRange password="CB3F" sqref="E13:E14 E16:E35" name="Range1_2_1_3"/>
  </protectedRanges>
  <mergeCells count="11">
    <mergeCell ref="B6:B7"/>
    <mergeCell ref="C6:D7"/>
    <mergeCell ref="E6:E7"/>
    <mergeCell ref="F6:F7"/>
    <mergeCell ref="G6:G7"/>
    <mergeCell ref="H6:H7"/>
    <mergeCell ref="A1:H1"/>
    <mergeCell ref="A2:H2"/>
    <mergeCell ref="A3:H3"/>
    <mergeCell ref="A4:H4"/>
    <mergeCell ref="A6:A7"/>
  </mergeCells>
  <conditionalFormatting sqref="G8:G37">
    <cfRule type="cellIs" priority="1" dxfId="23" operator="greaterThan" stopIfTrue="1">
      <formula>"x"</formula>
    </cfRule>
  </conditionalFormatting>
  <printOptions horizontalCentered="1"/>
  <pageMargins left="0.35433070866141736" right="0.15748031496062992" top="0.4724409448818898" bottom="0.4724409448818898" header="0.31496062992125984" footer="0.11811023622047245"/>
  <pageSetup horizontalDpi="600" verticalDpi="600" orientation="portrait" paperSize="9" r:id="rId2"/>
  <headerFooter alignWithMargins="0">
    <oddFooter>&amp;R&amp;P</oddFooter>
  </headerFooter>
  <rowBreaks count="1" manualBreakCount="1">
    <brk id="35" max="7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R166"/>
  <sheetViews>
    <sheetView zoomScalePageLayoutView="0" workbookViewId="0" topLeftCell="A79">
      <selection activeCell="O84" sqref="O84"/>
    </sheetView>
  </sheetViews>
  <sheetFormatPr defaultColWidth="8.88671875" defaultRowHeight="18.75" customHeight="1"/>
  <cols>
    <col min="1" max="1" width="5.6640625" style="292" customWidth="1"/>
    <col min="2" max="2" width="13.10546875" style="295" bestFit="1" customWidth="1"/>
    <col min="3" max="3" width="14.88671875" style="296" bestFit="1" customWidth="1"/>
    <col min="4" max="4" width="7.88671875" style="301" bestFit="1" customWidth="1"/>
    <col min="5" max="5" width="10.10546875" style="302" bestFit="1" customWidth="1"/>
    <col min="6" max="6" width="8.5546875" style="299" customWidth="1"/>
    <col min="7" max="7" width="7.88671875" style="295" hidden="1" customWidth="1"/>
    <col min="8" max="8" width="6.88671875" style="295" hidden="1" customWidth="1"/>
    <col min="9" max="9" width="7.6640625" style="292" hidden="1" customWidth="1"/>
    <col min="10" max="10" width="7.10546875" style="292" hidden="1" customWidth="1"/>
    <col min="11" max="11" width="5.5546875" style="292" hidden="1" customWidth="1"/>
    <col min="12" max="12" width="8.6640625" style="292" customWidth="1"/>
    <col min="13" max="13" width="7.99609375" style="85" customWidth="1"/>
    <col min="14" max="14" width="8.88671875" style="292" customWidth="1"/>
    <col min="15" max="15" width="13.10546875" style="292" bestFit="1" customWidth="1"/>
    <col min="16" max="16" width="14.6640625" style="292" bestFit="1" customWidth="1"/>
    <col min="17" max="16384" width="8.88671875" style="292" customWidth="1"/>
  </cols>
  <sheetData>
    <row r="1" spans="1:13" ht="18.75" customHeight="1">
      <c r="A1" s="885" t="s">
        <v>2713</v>
      </c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</row>
    <row r="2" spans="1:13" ht="18.75" customHeight="1">
      <c r="A2" s="885" t="s">
        <v>1589</v>
      </c>
      <c r="B2" s="885"/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5"/>
    </row>
    <row r="3" spans="1:13" ht="18.75" customHeight="1">
      <c r="A3" s="886" t="s">
        <v>2714</v>
      </c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</row>
    <row r="4" spans="1:13" ht="18.75" customHeight="1">
      <c r="A4" s="887" t="s">
        <v>2</v>
      </c>
      <c r="B4" s="887"/>
      <c r="C4" s="887"/>
      <c r="D4" s="887"/>
      <c r="E4" s="887"/>
      <c r="F4" s="887"/>
      <c r="G4" s="887"/>
      <c r="H4" s="887"/>
      <c r="I4" s="887"/>
      <c r="J4" s="887"/>
      <c r="K4" s="887"/>
      <c r="L4" s="887"/>
      <c r="M4" s="887"/>
    </row>
    <row r="5" spans="1:13" ht="9" customHeight="1">
      <c r="A5" s="4"/>
      <c r="B5" s="116"/>
      <c r="C5" s="4"/>
      <c r="D5" s="115"/>
      <c r="E5" s="114"/>
      <c r="F5" s="113"/>
      <c r="G5" s="113"/>
      <c r="H5" s="5"/>
      <c r="I5" s="4"/>
      <c r="J5" s="116"/>
      <c r="K5" s="4"/>
      <c r="L5" s="115"/>
      <c r="M5" s="114"/>
    </row>
    <row r="6" spans="1:13" s="293" customFormat="1" ht="24" customHeight="1">
      <c r="A6" s="888" t="s">
        <v>3</v>
      </c>
      <c r="B6" s="888" t="s">
        <v>4</v>
      </c>
      <c r="C6" s="888" t="s">
        <v>5</v>
      </c>
      <c r="D6" s="888"/>
      <c r="E6" s="888" t="s">
        <v>6</v>
      </c>
      <c r="F6" s="889" t="s">
        <v>7</v>
      </c>
      <c r="G6" s="888" t="s">
        <v>1590</v>
      </c>
      <c r="H6" s="883"/>
      <c r="I6" s="888" t="s">
        <v>1591</v>
      </c>
      <c r="J6" s="888"/>
      <c r="K6" s="888" t="s">
        <v>1592</v>
      </c>
      <c r="L6" s="888" t="s">
        <v>8</v>
      </c>
      <c r="M6" s="888" t="s">
        <v>9</v>
      </c>
    </row>
    <row r="7" spans="1:13" s="293" customFormat="1" ht="31.5" customHeight="1">
      <c r="A7" s="888"/>
      <c r="B7" s="888"/>
      <c r="C7" s="888"/>
      <c r="D7" s="888"/>
      <c r="E7" s="888"/>
      <c r="F7" s="889"/>
      <c r="G7" s="888" t="s">
        <v>1593</v>
      </c>
      <c r="H7" s="884" t="s">
        <v>656</v>
      </c>
      <c r="I7" s="888" t="s">
        <v>1593</v>
      </c>
      <c r="J7" s="888" t="s">
        <v>656</v>
      </c>
      <c r="K7" s="888"/>
      <c r="L7" s="888"/>
      <c r="M7" s="888"/>
    </row>
    <row r="8" spans="1:18" s="293" customFormat="1" ht="16.5" customHeight="1">
      <c r="A8" s="755">
        <v>1</v>
      </c>
      <c r="B8" s="756" t="s">
        <v>1594</v>
      </c>
      <c r="C8" s="772" t="s">
        <v>1595</v>
      </c>
      <c r="D8" s="773" t="s">
        <v>1247</v>
      </c>
      <c r="E8" s="757" t="s">
        <v>1596</v>
      </c>
      <c r="F8" s="237">
        <v>83</v>
      </c>
      <c r="G8" s="758"/>
      <c r="H8" s="759">
        <f>IF(G8&gt;=90,"Xuất sắc",IF(G8&gt;=80,"Tốt",IF(G8&gt;=65,"Khá",IF(G8&gt;=50,"TB",""))))</f>
      </c>
      <c r="I8" s="758"/>
      <c r="J8" s="759">
        <f>IF(I8&gt;=90,"Xuất sắc",IF(I8&gt;=80,"Tốt",IF(I8&gt;=65,"Khá",IF(I8&gt;=50,"TB",""))))</f>
      </c>
      <c r="K8" s="760">
        <f>J8</f>
      </c>
      <c r="L8" s="648" t="str">
        <f>IF(F8&gt;=90,"Xuất sắc",IF(F8&gt;=80,"Tốt",IF(F8&gt;=65,"Khá",IF(F8&gt;=50,"TB",IF(F8&gt;=35,"Yếu",IF(F8&gt;=0,"Kém",""))))))</f>
        <v>Tốt</v>
      </c>
      <c r="M8" s="649"/>
      <c r="O8" s="827" t="s">
        <v>1594</v>
      </c>
      <c r="P8" s="828" t="s">
        <v>1595</v>
      </c>
      <c r="Q8" s="829" t="s">
        <v>1247</v>
      </c>
      <c r="R8" s="237">
        <v>83</v>
      </c>
    </row>
    <row r="9" spans="1:18" s="293" customFormat="1" ht="16.5" customHeight="1">
      <c r="A9" s="761">
        <v>2</v>
      </c>
      <c r="B9" s="762" t="s">
        <v>1597</v>
      </c>
      <c r="C9" s="546" t="s">
        <v>898</v>
      </c>
      <c r="D9" s="547" t="s">
        <v>12</v>
      </c>
      <c r="E9" s="688" t="s">
        <v>1598</v>
      </c>
      <c r="F9" s="241">
        <v>88</v>
      </c>
      <c r="G9" s="764"/>
      <c r="H9" s="765">
        <f aca="true" t="shared" si="0" ref="H9:H51">IF(G9&gt;=90,"Xuất sắc",IF(G9&gt;=80,"Tốt",IF(G9&gt;=65,"Khá",IF(G9&gt;=50,"TB",""))))</f>
      </c>
      <c r="I9" s="764"/>
      <c r="J9" s="765">
        <f aca="true" t="shared" si="1" ref="J9:J51">IF(I9&gt;=90,"Xuất sắc",IF(I9&gt;=80,"Tốt",IF(I9&gt;=65,"Khá",IF(I9&gt;=50,"TB",""))))</f>
      </c>
      <c r="K9" s="766">
        <f aca="true" t="shared" si="2" ref="K9:K51">J9</f>
      </c>
      <c r="L9" s="650" t="str">
        <f aca="true" t="shared" si="3" ref="L9:L71">IF(F9&gt;=90,"Xuất sắc",IF(F9&gt;=80,"Tốt",IF(F9&gt;=65,"Khá",IF(F9&gt;=50,"TB",IF(F9&gt;=35,"Yếu",IF(F9&gt;=0,"Kém",""))))))</f>
        <v>Tốt</v>
      </c>
      <c r="M9" s="651"/>
      <c r="O9" s="830" t="s">
        <v>1597</v>
      </c>
      <c r="P9" s="831" t="s">
        <v>898</v>
      </c>
      <c r="Q9" s="832" t="s">
        <v>12</v>
      </c>
      <c r="R9" s="241">
        <v>88</v>
      </c>
    </row>
    <row r="10" spans="1:18" s="293" customFormat="1" ht="16.5" customHeight="1">
      <c r="A10" s="761">
        <v>3</v>
      </c>
      <c r="B10" s="762" t="s">
        <v>1599</v>
      </c>
      <c r="C10" s="546" t="s">
        <v>875</v>
      </c>
      <c r="D10" s="547" t="s">
        <v>12</v>
      </c>
      <c r="E10" s="688" t="s">
        <v>1600</v>
      </c>
      <c r="F10" s="241">
        <v>89</v>
      </c>
      <c r="G10" s="764"/>
      <c r="H10" s="765">
        <f t="shared" si="0"/>
      </c>
      <c r="I10" s="764"/>
      <c r="J10" s="765">
        <f t="shared" si="1"/>
      </c>
      <c r="K10" s="766">
        <f t="shared" si="2"/>
      </c>
      <c r="L10" s="650" t="str">
        <f t="shared" si="3"/>
        <v>Tốt</v>
      </c>
      <c r="M10" s="651"/>
      <c r="O10" s="830" t="s">
        <v>1599</v>
      </c>
      <c r="P10" s="831" t="s">
        <v>875</v>
      </c>
      <c r="Q10" s="832" t="s">
        <v>12</v>
      </c>
      <c r="R10" s="241">
        <v>89</v>
      </c>
    </row>
    <row r="11" spans="1:18" s="293" customFormat="1" ht="16.5" customHeight="1">
      <c r="A11" s="761">
        <v>4</v>
      </c>
      <c r="B11" s="762" t="s">
        <v>1601</v>
      </c>
      <c r="C11" s="546" t="s">
        <v>452</v>
      </c>
      <c r="D11" s="547" t="s">
        <v>12</v>
      </c>
      <c r="E11" s="688" t="s">
        <v>1602</v>
      </c>
      <c r="F11" s="241">
        <v>83</v>
      </c>
      <c r="G11" s="764"/>
      <c r="H11" s="765">
        <f t="shared" si="0"/>
      </c>
      <c r="I11" s="764"/>
      <c r="J11" s="765">
        <f t="shared" si="1"/>
      </c>
      <c r="K11" s="766">
        <f t="shared" si="2"/>
      </c>
      <c r="L11" s="650" t="str">
        <f t="shared" si="3"/>
        <v>Tốt</v>
      </c>
      <c r="M11" s="651"/>
      <c r="O11" s="830" t="s">
        <v>1601</v>
      </c>
      <c r="P11" s="831" t="s">
        <v>452</v>
      </c>
      <c r="Q11" s="832" t="s">
        <v>12</v>
      </c>
      <c r="R11" s="241">
        <v>83</v>
      </c>
    </row>
    <row r="12" spans="1:18" s="293" customFormat="1" ht="16.5" customHeight="1">
      <c r="A12" s="761">
        <v>5</v>
      </c>
      <c r="B12" s="762" t="s">
        <v>1603</v>
      </c>
      <c r="C12" s="546" t="s">
        <v>37</v>
      </c>
      <c r="D12" s="547" t="s">
        <v>12</v>
      </c>
      <c r="E12" s="688" t="s">
        <v>166</v>
      </c>
      <c r="F12" s="241">
        <v>80</v>
      </c>
      <c r="G12" s="764"/>
      <c r="H12" s="765">
        <f t="shared" si="0"/>
      </c>
      <c r="I12" s="764"/>
      <c r="J12" s="765">
        <f t="shared" si="1"/>
      </c>
      <c r="K12" s="766">
        <f t="shared" si="2"/>
      </c>
      <c r="L12" s="650" t="str">
        <f t="shared" si="3"/>
        <v>Tốt</v>
      </c>
      <c r="M12" s="651"/>
      <c r="O12" s="830" t="s">
        <v>1603</v>
      </c>
      <c r="P12" s="831" t="s">
        <v>37</v>
      </c>
      <c r="Q12" s="832" t="s">
        <v>12</v>
      </c>
      <c r="R12" s="241">
        <v>80</v>
      </c>
    </row>
    <row r="13" spans="1:18" s="293" customFormat="1" ht="16.5" customHeight="1">
      <c r="A13" s="761">
        <v>6</v>
      </c>
      <c r="B13" s="762" t="s">
        <v>1604</v>
      </c>
      <c r="C13" s="546" t="s">
        <v>1605</v>
      </c>
      <c r="D13" s="547" t="s">
        <v>1606</v>
      </c>
      <c r="E13" s="688" t="s">
        <v>345</v>
      </c>
      <c r="F13" s="241">
        <v>69</v>
      </c>
      <c r="G13" s="764"/>
      <c r="H13" s="765">
        <f t="shared" si="0"/>
      </c>
      <c r="I13" s="764"/>
      <c r="J13" s="765">
        <f t="shared" si="1"/>
      </c>
      <c r="K13" s="766">
        <f t="shared" si="2"/>
      </c>
      <c r="L13" s="650" t="str">
        <f t="shared" si="3"/>
        <v>Khá</v>
      </c>
      <c r="M13" s="651"/>
      <c r="O13" s="830" t="s">
        <v>1604</v>
      </c>
      <c r="P13" s="831" t="s">
        <v>1605</v>
      </c>
      <c r="Q13" s="832" t="s">
        <v>1606</v>
      </c>
      <c r="R13" s="241">
        <v>69</v>
      </c>
    </row>
    <row r="14" spans="1:18" s="293" customFormat="1" ht="16.5" customHeight="1">
      <c r="A14" s="761">
        <v>7</v>
      </c>
      <c r="B14" s="762" t="s">
        <v>1607</v>
      </c>
      <c r="C14" s="546" t="s">
        <v>1608</v>
      </c>
      <c r="D14" s="547" t="s">
        <v>642</v>
      </c>
      <c r="E14" s="688" t="s">
        <v>1609</v>
      </c>
      <c r="F14" s="241">
        <v>79</v>
      </c>
      <c r="G14" s="764"/>
      <c r="H14" s="765">
        <f t="shared" si="0"/>
      </c>
      <c r="I14" s="764"/>
      <c r="J14" s="765">
        <f t="shared" si="1"/>
      </c>
      <c r="K14" s="766">
        <f t="shared" si="2"/>
      </c>
      <c r="L14" s="650" t="str">
        <f t="shared" si="3"/>
        <v>Khá</v>
      </c>
      <c r="M14" s="651"/>
      <c r="O14" s="830" t="s">
        <v>1607</v>
      </c>
      <c r="P14" s="831" t="s">
        <v>1608</v>
      </c>
      <c r="Q14" s="832" t="s">
        <v>642</v>
      </c>
      <c r="R14" s="241">
        <v>79</v>
      </c>
    </row>
    <row r="15" spans="1:18" s="293" customFormat="1" ht="16.5" customHeight="1">
      <c r="A15" s="761">
        <v>8</v>
      </c>
      <c r="B15" s="762" t="s">
        <v>1610</v>
      </c>
      <c r="C15" s="546" t="s">
        <v>1611</v>
      </c>
      <c r="D15" s="547" t="s">
        <v>1612</v>
      </c>
      <c r="E15" s="688" t="s">
        <v>1613</v>
      </c>
      <c r="F15" s="241">
        <v>79</v>
      </c>
      <c r="G15" s="764"/>
      <c r="H15" s="765">
        <f t="shared" si="0"/>
      </c>
      <c r="I15" s="764"/>
      <c r="J15" s="765">
        <f t="shared" si="1"/>
      </c>
      <c r="K15" s="766">
        <f t="shared" si="2"/>
      </c>
      <c r="L15" s="650" t="str">
        <f t="shared" si="3"/>
        <v>Khá</v>
      </c>
      <c r="M15" s="651"/>
      <c r="O15" s="830" t="s">
        <v>1610</v>
      </c>
      <c r="P15" s="833" t="s">
        <v>1611</v>
      </c>
      <c r="Q15" s="832" t="s">
        <v>1612</v>
      </c>
      <c r="R15" s="241">
        <v>79</v>
      </c>
    </row>
    <row r="16" spans="1:18" s="293" customFormat="1" ht="16.5" customHeight="1">
      <c r="A16" s="761">
        <v>9</v>
      </c>
      <c r="B16" s="762" t="s">
        <v>1614</v>
      </c>
      <c r="C16" s="546" t="s">
        <v>1237</v>
      </c>
      <c r="D16" s="547" t="s">
        <v>1261</v>
      </c>
      <c r="E16" s="688" t="s">
        <v>1615</v>
      </c>
      <c r="F16" s="241">
        <v>85</v>
      </c>
      <c r="G16" s="764"/>
      <c r="H16" s="765">
        <f t="shared" si="0"/>
      </c>
      <c r="I16" s="764"/>
      <c r="J16" s="765">
        <f t="shared" si="1"/>
      </c>
      <c r="K16" s="766">
        <f t="shared" si="2"/>
      </c>
      <c r="L16" s="650" t="str">
        <f t="shared" si="3"/>
        <v>Tốt</v>
      </c>
      <c r="M16" s="651"/>
      <c r="O16" s="830" t="s">
        <v>1614</v>
      </c>
      <c r="P16" s="831" t="s">
        <v>1237</v>
      </c>
      <c r="Q16" s="832" t="s">
        <v>1261</v>
      </c>
      <c r="R16" s="241">
        <v>85</v>
      </c>
    </row>
    <row r="17" spans="1:18" s="293" customFormat="1" ht="16.5" customHeight="1">
      <c r="A17" s="761">
        <v>10</v>
      </c>
      <c r="B17" s="762" t="s">
        <v>1616</v>
      </c>
      <c r="C17" s="546" t="s">
        <v>1617</v>
      </c>
      <c r="D17" s="547" t="s">
        <v>215</v>
      </c>
      <c r="E17" s="688" t="s">
        <v>1602</v>
      </c>
      <c r="F17" s="241">
        <v>82</v>
      </c>
      <c r="G17" s="764"/>
      <c r="H17" s="765">
        <f t="shared" si="0"/>
      </c>
      <c r="I17" s="764"/>
      <c r="J17" s="765">
        <f t="shared" si="1"/>
      </c>
      <c r="K17" s="766">
        <f t="shared" si="2"/>
      </c>
      <c r="L17" s="650" t="str">
        <f t="shared" si="3"/>
        <v>Tốt</v>
      </c>
      <c r="M17" s="651"/>
      <c r="O17" s="830" t="s">
        <v>1616</v>
      </c>
      <c r="P17" s="831" t="s">
        <v>1617</v>
      </c>
      <c r="Q17" s="832" t="s">
        <v>215</v>
      </c>
      <c r="R17" s="241">
        <v>82</v>
      </c>
    </row>
    <row r="18" spans="1:18" s="293" customFormat="1" ht="16.5" customHeight="1">
      <c r="A18" s="761">
        <v>11</v>
      </c>
      <c r="B18" s="762" t="s">
        <v>1618</v>
      </c>
      <c r="C18" s="546" t="s">
        <v>1619</v>
      </c>
      <c r="D18" s="547" t="s">
        <v>790</v>
      </c>
      <c r="E18" s="688" t="s">
        <v>308</v>
      </c>
      <c r="F18" s="241">
        <v>78</v>
      </c>
      <c r="G18" s="764"/>
      <c r="H18" s="765">
        <f t="shared" si="0"/>
      </c>
      <c r="I18" s="764"/>
      <c r="J18" s="765">
        <f t="shared" si="1"/>
      </c>
      <c r="K18" s="766">
        <f t="shared" si="2"/>
      </c>
      <c r="L18" s="650" t="str">
        <f t="shared" si="3"/>
        <v>Khá</v>
      </c>
      <c r="M18" s="651"/>
      <c r="O18" s="830" t="s">
        <v>1618</v>
      </c>
      <c r="P18" s="831" t="s">
        <v>1619</v>
      </c>
      <c r="Q18" s="832" t="s">
        <v>790</v>
      </c>
      <c r="R18" s="241">
        <v>78</v>
      </c>
    </row>
    <row r="19" spans="1:18" s="293" customFormat="1" ht="16.5" customHeight="1">
      <c r="A19" s="761">
        <v>12</v>
      </c>
      <c r="B19" s="762" t="s">
        <v>1620</v>
      </c>
      <c r="C19" s="546" t="s">
        <v>1621</v>
      </c>
      <c r="D19" s="547" t="s">
        <v>1622</v>
      </c>
      <c r="E19" s="688" t="s">
        <v>345</v>
      </c>
      <c r="F19" s="241">
        <v>79</v>
      </c>
      <c r="G19" s="764"/>
      <c r="H19" s="765">
        <f t="shared" si="0"/>
      </c>
      <c r="I19" s="764"/>
      <c r="J19" s="765">
        <f t="shared" si="1"/>
      </c>
      <c r="K19" s="766">
        <f t="shared" si="2"/>
      </c>
      <c r="L19" s="650" t="str">
        <f t="shared" si="3"/>
        <v>Khá</v>
      </c>
      <c r="M19" s="651"/>
      <c r="O19" s="830" t="s">
        <v>1620</v>
      </c>
      <c r="P19" s="831" t="s">
        <v>1621</v>
      </c>
      <c r="Q19" s="832" t="s">
        <v>1622</v>
      </c>
      <c r="R19" s="241">
        <v>79</v>
      </c>
    </row>
    <row r="20" spans="1:18" s="293" customFormat="1" ht="16.5" customHeight="1">
      <c r="A20" s="761">
        <v>13</v>
      </c>
      <c r="B20" s="762" t="s">
        <v>1623</v>
      </c>
      <c r="C20" s="546" t="s">
        <v>1624</v>
      </c>
      <c r="D20" s="547" t="s">
        <v>223</v>
      </c>
      <c r="E20" s="688" t="s">
        <v>308</v>
      </c>
      <c r="F20" s="241">
        <v>78</v>
      </c>
      <c r="G20" s="764"/>
      <c r="H20" s="765">
        <f t="shared" si="0"/>
      </c>
      <c r="I20" s="764"/>
      <c r="J20" s="765">
        <f t="shared" si="1"/>
      </c>
      <c r="K20" s="766">
        <f t="shared" si="2"/>
      </c>
      <c r="L20" s="650" t="str">
        <f t="shared" si="3"/>
        <v>Khá</v>
      </c>
      <c r="M20" s="651"/>
      <c r="O20" s="830" t="s">
        <v>1623</v>
      </c>
      <c r="P20" s="831" t="s">
        <v>1624</v>
      </c>
      <c r="Q20" s="832" t="s">
        <v>223</v>
      </c>
      <c r="R20" s="241">
        <v>78</v>
      </c>
    </row>
    <row r="21" spans="1:18" s="293" customFormat="1" ht="16.5" customHeight="1">
      <c r="A21" s="761">
        <v>14</v>
      </c>
      <c r="B21" s="762" t="s">
        <v>1625</v>
      </c>
      <c r="C21" s="546" t="s">
        <v>1626</v>
      </c>
      <c r="D21" s="547" t="s">
        <v>227</v>
      </c>
      <c r="E21" s="688" t="s">
        <v>1627</v>
      </c>
      <c r="F21" s="241">
        <v>82</v>
      </c>
      <c r="G21" s="764"/>
      <c r="H21" s="765">
        <f t="shared" si="0"/>
      </c>
      <c r="I21" s="764"/>
      <c r="J21" s="765">
        <f t="shared" si="1"/>
      </c>
      <c r="K21" s="766">
        <f t="shared" si="2"/>
      </c>
      <c r="L21" s="650" t="str">
        <f t="shared" si="3"/>
        <v>Tốt</v>
      </c>
      <c r="M21" s="651"/>
      <c r="O21" s="830" t="s">
        <v>1625</v>
      </c>
      <c r="P21" s="831" t="s">
        <v>1626</v>
      </c>
      <c r="Q21" s="832" t="s">
        <v>227</v>
      </c>
      <c r="R21" s="241">
        <v>82</v>
      </c>
    </row>
    <row r="22" spans="1:18" s="293" customFormat="1" ht="16.5" customHeight="1">
      <c r="A22" s="761">
        <v>15</v>
      </c>
      <c r="B22" s="762" t="s">
        <v>1628</v>
      </c>
      <c r="C22" s="546" t="s">
        <v>1629</v>
      </c>
      <c r="D22" s="547" t="s">
        <v>227</v>
      </c>
      <c r="E22" s="688" t="s">
        <v>82</v>
      </c>
      <c r="F22" s="241">
        <v>79</v>
      </c>
      <c r="G22" s="764"/>
      <c r="H22" s="765">
        <f t="shared" si="0"/>
      </c>
      <c r="I22" s="764"/>
      <c r="J22" s="765">
        <f t="shared" si="1"/>
      </c>
      <c r="K22" s="766">
        <f t="shared" si="2"/>
      </c>
      <c r="L22" s="650" t="str">
        <f t="shared" si="3"/>
        <v>Khá</v>
      </c>
      <c r="M22" s="651"/>
      <c r="O22" s="830" t="s">
        <v>1628</v>
      </c>
      <c r="P22" s="831" t="s">
        <v>1629</v>
      </c>
      <c r="Q22" s="832" t="s">
        <v>227</v>
      </c>
      <c r="R22" s="241">
        <v>79</v>
      </c>
    </row>
    <row r="23" spans="1:18" s="293" customFormat="1" ht="16.5" customHeight="1">
      <c r="A23" s="761">
        <v>16</v>
      </c>
      <c r="B23" s="762" t="s">
        <v>1630</v>
      </c>
      <c r="C23" s="546" t="s">
        <v>1631</v>
      </c>
      <c r="D23" s="547" t="s">
        <v>231</v>
      </c>
      <c r="E23" s="688" t="s">
        <v>141</v>
      </c>
      <c r="F23" s="241">
        <v>80</v>
      </c>
      <c r="G23" s="764"/>
      <c r="H23" s="765">
        <f t="shared" si="0"/>
      </c>
      <c r="I23" s="764"/>
      <c r="J23" s="765">
        <f t="shared" si="1"/>
      </c>
      <c r="K23" s="766">
        <f t="shared" si="2"/>
      </c>
      <c r="L23" s="650" t="str">
        <f t="shared" si="3"/>
        <v>Tốt</v>
      </c>
      <c r="M23" s="651"/>
      <c r="O23" s="830" t="s">
        <v>1630</v>
      </c>
      <c r="P23" s="831" t="s">
        <v>1631</v>
      </c>
      <c r="Q23" s="832" t="s">
        <v>231</v>
      </c>
      <c r="R23" s="241">
        <v>80</v>
      </c>
    </row>
    <row r="24" spans="1:18" s="293" customFormat="1" ht="16.5" customHeight="1">
      <c r="A24" s="761">
        <v>17</v>
      </c>
      <c r="B24" s="762" t="s">
        <v>1632</v>
      </c>
      <c r="C24" s="546" t="s">
        <v>1633</v>
      </c>
      <c r="D24" s="547" t="s">
        <v>235</v>
      </c>
      <c r="E24" s="688" t="s">
        <v>1241</v>
      </c>
      <c r="F24" s="241">
        <v>86</v>
      </c>
      <c r="G24" s="764"/>
      <c r="H24" s="765">
        <f t="shared" si="0"/>
      </c>
      <c r="I24" s="764"/>
      <c r="J24" s="765">
        <f t="shared" si="1"/>
      </c>
      <c r="K24" s="766">
        <f t="shared" si="2"/>
      </c>
      <c r="L24" s="650" t="str">
        <f t="shared" si="3"/>
        <v>Tốt</v>
      </c>
      <c r="M24" s="651"/>
      <c r="O24" s="830" t="s">
        <v>1632</v>
      </c>
      <c r="P24" s="831" t="s">
        <v>1633</v>
      </c>
      <c r="Q24" s="832" t="s">
        <v>235</v>
      </c>
      <c r="R24" s="241">
        <v>86</v>
      </c>
    </row>
    <row r="25" spans="1:18" s="293" customFormat="1" ht="16.5" customHeight="1">
      <c r="A25" s="761">
        <v>18</v>
      </c>
      <c r="B25" s="762" t="s">
        <v>1634</v>
      </c>
      <c r="C25" s="546" t="s">
        <v>1635</v>
      </c>
      <c r="D25" s="547" t="s">
        <v>38</v>
      </c>
      <c r="E25" s="688" t="s">
        <v>1242</v>
      </c>
      <c r="F25" s="241">
        <v>79</v>
      </c>
      <c r="G25" s="764"/>
      <c r="H25" s="765">
        <f t="shared" si="0"/>
      </c>
      <c r="I25" s="764"/>
      <c r="J25" s="765">
        <f t="shared" si="1"/>
      </c>
      <c r="K25" s="766">
        <f t="shared" si="2"/>
      </c>
      <c r="L25" s="650" t="str">
        <f t="shared" si="3"/>
        <v>Khá</v>
      </c>
      <c r="M25" s="651"/>
      <c r="O25" s="830" t="s">
        <v>1634</v>
      </c>
      <c r="P25" s="831" t="s">
        <v>1635</v>
      </c>
      <c r="Q25" s="832" t="s">
        <v>38</v>
      </c>
      <c r="R25" s="241">
        <v>79</v>
      </c>
    </row>
    <row r="26" spans="1:18" s="293" customFormat="1" ht="16.5" customHeight="1">
      <c r="A26" s="761">
        <v>19</v>
      </c>
      <c r="B26" s="762" t="s">
        <v>1636</v>
      </c>
      <c r="C26" s="546" t="s">
        <v>283</v>
      </c>
      <c r="D26" s="547" t="s">
        <v>42</v>
      </c>
      <c r="E26" s="688" t="s">
        <v>1613</v>
      </c>
      <c r="F26" s="241">
        <v>76</v>
      </c>
      <c r="G26" s="764"/>
      <c r="H26" s="765">
        <f t="shared" si="0"/>
      </c>
      <c r="I26" s="764"/>
      <c r="J26" s="765">
        <f t="shared" si="1"/>
      </c>
      <c r="K26" s="766">
        <f t="shared" si="2"/>
      </c>
      <c r="L26" s="650" t="str">
        <f t="shared" si="3"/>
        <v>Khá</v>
      </c>
      <c r="M26" s="651"/>
      <c r="O26" s="830" t="s">
        <v>1636</v>
      </c>
      <c r="P26" s="831" t="s">
        <v>283</v>
      </c>
      <c r="Q26" s="832" t="s">
        <v>42</v>
      </c>
      <c r="R26" s="241">
        <v>76</v>
      </c>
    </row>
    <row r="27" spans="1:18" s="293" customFormat="1" ht="16.5" customHeight="1">
      <c r="A27" s="761">
        <v>20</v>
      </c>
      <c r="B27" s="762" t="s">
        <v>1637</v>
      </c>
      <c r="C27" s="546" t="s">
        <v>78</v>
      </c>
      <c r="D27" s="547" t="s">
        <v>844</v>
      </c>
      <c r="E27" s="688" t="s">
        <v>968</v>
      </c>
      <c r="F27" s="241">
        <v>81</v>
      </c>
      <c r="G27" s="764"/>
      <c r="H27" s="765">
        <f t="shared" si="0"/>
      </c>
      <c r="I27" s="764"/>
      <c r="J27" s="765">
        <f t="shared" si="1"/>
      </c>
      <c r="K27" s="766">
        <f t="shared" si="2"/>
      </c>
      <c r="L27" s="650" t="str">
        <f t="shared" si="3"/>
        <v>Tốt</v>
      </c>
      <c r="M27" s="651"/>
      <c r="O27" s="830" t="s">
        <v>1637</v>
      </c>
      <c r="P27" s="831" t="s">
        <v>78</v>
      </c>
      <c r="Q27" s="832" t="s">
        <v>844</v>
      </c>
      <c r="R27" s="241">
        <v>81</v>
      </c>
    </row>
    <row r="28" spans="1:18" s="293" customFormat="1" ht="16.5" customHeight="1">
      <c r="A28" s="761">
        <v>21</v>
      </c>
      <c r="B28" s="762" t="s">
        <v>1638</v>
      </c>
      <c r="C28" s="774" t="s">
        <v>71</v>
      </c>
      <c r="D28" s="775" t="s">
        <v>258</v>
      </c>
      <c r="E28" s="698" t="s">
        <v>1639</v>
      </c>
      <c r="F28" s="241">
        <v>81</v>
      </c>
      <c r="G28" s="764"/>
      <c r="H28" s="765">
        <f t="shared" si="0"/>
      </c>
      <c r="I28" s="764"/>
      <c r="J28" s="765">
        <f t="shared" si="1"/>
      </c>
      <c r="K28" s="766">
        <f t="shared" si="2"/>
      </c>
      <c r="L28" s="650" t="str">
        <f t="shared" si="3"/>
        <v>Tốt</v>
      </c>
      <c r="M28" s="651"/>
      <c r="O28" s="830" t="s">
        <v>1638</v>
      </c>
      <c r="P28" s="833" t="s">
        <v>71</v>
      </c>
      <c r="Q28" s="834" t="s">
        <v>258</v>
      </c>
      <c r="R28" s="241">
        <v>81</v>
      </c>
    </row>
    <row r="29" spans="1:18" s="293" customFormat="1" ht="16.5" customHeight="1">
      <c r="A29" s="761">
        <v>22</v>
      </c>
      <c r="B29" s="762" t="s">
        <v>1640</v>
      </c>
      <c r="C29" s="546" t="s">
        <v>1641</v>
      </c>
      <c r="D29" s="547" t="s">
        <v>68</v>
      </c>
      <c r="E29" s="688" t="s">
        <v>1525</v>
      </c>
      <c r="F29" s="241">
        <v>85</v>
      </c>
      <c r="G29" s="764"/>
      <c r="H29" s="765">
        <f t="shared" si="0"/>
      </c>
      <c r="I29" s="764"/>
      <c r="J29" s="765">
        <f t="shared" si="1"/>
      </c>
      <c r="K29" s="766">
        <f t="shared" si="2"/>
      </c>
      <c r="L29" s="650" t="str">
        <f t="shared" si="3"/>
        <v>Tốt</v>
      </c>
      <c r="M29" s="651"/>
      <c r="O29" s="830" t="s">
        <v>1640</v>
      </c>
      <c r="P29" s="831" t="s">
        <v>1641</v>
      </c>
      <c r="Q29" s="832" t="s">
        <v>68</v>
      </c>
      <c r="R29" s="241">
        <v>85</v>
      </c>
    </row>
    <row r="30" spans="1:18" s="293" customFormat="1" ht="16.5" customHeight="1">
      <c r="A30" s="761">
        <v>23</v>
      </c>
      <c r="B30" s="762" t="s">
        <v>1642</v>
      </c>
      <c r="C30" s="546" t="s">
        <v>1524</v>
      </c>
      <c r="D30" s="547" t="s">
        <v>68</v>
      </c>
      <c r="E30" s="688" t="s">
        <v>512</v>
      </c>
      <c r="F30" s="241">
        <v>84</v>
      </c>
      <c r="G30" s="764"/>
      <c r="H30" s="765">
        <f t="shared" si="0"/>
      </c>
      <c r="I30" s="764"/>
      <c r="J30" s="765">
        <f t="shared" si="1"/>
      </c>
      <c r="K30" s="766">
        <f t="shared" si="2"/>
      </c>
      <c r="L30" s="650" t="str">
        <f t="shared" si="3"/>
        <v>Tốt</v>
      </c>
      <c r="M30" s="651"/>
      <c r="O30" s="830" t="s">
        <v>1642</v>
      </c>
      <c r="P30" s="831" t="s">
        <v>1524</v>
      </c>
      <c r="Q30" s="832" t="s">
        <v>68</v>
      </c>
      <c r="R30" s="241">
        <v>84</v>
      </c>
    </row>
    <row r="31" spans="1:18" s="293" customFormat="1" ht="16.5" customHeight="1">
      <c r="A31" s="761">
        <v>24</v>
      </c>
      <c r="B31" s="762" t="s">
        <v>1643</v>
      </c>
      <c r="C31" s="546" t="s">
        <v>1644</v>
      </c>
      <c r="D31" s="547" t="s">
        <v>1645</v>
      </c>
      <c r="E31" s="688" t="s">
        <v>1074</v>
      </c>
      <c r="F31" s="241">
        <v>80</v>
      </c>
      <c r="G31" s="764"/>
      <c r="H31" s="765">
        <f t="shared" si="0"/>
      </c>
      <c r="I31" s="764"/>
      <c r="J31" s="765">
        <f t="shared" si="1"/>
      </c>
      <c r="K31" s="766">
        <f t="shared" si="2"/>
      </c>
      <c r="L31" s="650" t="str">
        <f t="shared" si="3"/>
        <v>Tốt</v>
      </c>
      <c r="M31" s="651"/>
      <c r="O31" s="830" t="s">
        <v>1643</v>
      </c>
      <c r="P31" s="831" t="s">
        <v>1644</v>
      </c>
      <c r="Q31" s="832" t="s">
        <v>1645</v>
      </c>
      <c r="R31" s="241">
        <v>80</v>
      </c>
    </row>
    <row r="32" spans="1:18" s="293" customFormat="1" ht="16.5" customHeight="1">
      <c r="A32" s="761">
        <v>25</v>
      </c>
      <c r="B32" s="762" t="s">
        <v>1646</v>
      </c>
      <c r="C32" s="546" t="s">
        <v>1647</v>
      </c>
      <c r="D32" s="547" t="s">
        <v>1648</v>
      </c>
      <c r="E32" s="688" t="s">
        <v>1649</v>
      </c>
      <c r="F32" s="241">
        <v>94</v>
      </c>
      <c r="G32" s="764"/>
      <c r="H32" s="765">
        <f t="shared" si="0"/>
      </c>
      <c r="I32" s="764"/>
      <c r="J32" s="765">
        <f t="shared" si="1"/>
      </c>
      <c r="K32" s="766">
        <f t="shared" si="2"/>
      </c>
      <c r="L32" s="650" t="str">
        <f t="shared" si="3"/>
        <v>Xuất sắc</v>
      </c>
      <c r="M32" s="651"/>
      <c r="O32" s="830" t="s">
        <v>1646</v>
      </c>
      <c r="P32" s="835" t="s">
        <v>1647</v>
      </c>
      <c r="Q32" s="832" t="s">
        <v>1648</v>
      </c>
      <c r="R32" s="241">
        <v>94</v>
      </c>
    </row>
    <row r="33" spans="1:18" s="293" customFormat="1" ht="16.5" customHeight="1">
      <c r="A33" s="761">
        <v>26</v>
      </c>
      <c r="B33" s="762" t="s">
        <v>1650</v>
      </c>
      <c r="C33" s="546" t="s">
        <v>1651</v>
      </c>
      <c r="D33" s="547" t="s">
        <v>1652</v>
      </c>
      <c r="E33" s="688" t="s">
        <v>1026</v>
      </c>
      <c r="F33" s="241">
        <v>79</v>
      </c>
      <c r="G33" s="764"/>
      <c r="H33" s="765">
        <f t="shared" si="0"/>
      </c>
      <c r="I33" s="764"/>
      <c r="J33" s="765">
        <f t="shared" si="1"/>
      </c>
      <c r="K33" s="766">
        <f t="shared" si="2"/>
      </c>
      <c r="L33" s="650" t="str">
        <f t="shared" si="3"/>
        <v>Khá</v>
      </c>
      <c r="M33" s="651"/>
      <c r="O33" s="830" t="s">
        <v>1650</v>
      </c>
      <c r="P33" s="831" t="s">
        <v>1651</v>
      </c>
      <c r="Q33" s="832" t="s">
        <v>1652</v>
      </c>
      <c r="R33" s="241">
        <v>79</v>
      </c>
    </row>
    <row r="34" spans="1:18" s="293" customFormat="1" ht="16.5" customHeight="1">
      <c r="A34" s="761">
        <v>27</v>
      </c>
      <c r="B34" s="762" t="s">
        <v>1653</v>
      </c>
      <c r="C34" s="546" t="s">
        <v>1654</v>
      </c>
      <c r="D34" s="547" t="s">
        <v>589</v>
      </c>
      <c r="E34" s="688" t="s">
        <v>137</v>
      </c>
      <c r="F34" s="241">
        <v>79</v>
      </c>
      <c r="G34" s="764"/>
      <c r="H34" s="765">
        <f t="shared" si="0"/>
      </c>
      <c r="I34" s="764"/>
      <c r="J34" s="765">
        <f t="shared" si="1"/>
      </c>
      <c r="K34" s="766">
        <f t="shared" si="2"/>
      </c>
      <c r="L34" s="650" t="str">
        <f t="shared" si="3"/>
        <v>Khá</v>
      </c>
      <c r="M34" s="651"/>
      <c r="O34" s="830" t="s">
        <v>1653</v>
      </c>
      <c r="P34" s="831" t="s">
        <v>1654</v>
      </c>
      <c r="Q34" s="832" t="s">
        <v>589</v>
      </c>
      <c r="R34" s="241">
        <v>79</v>
      </c>
    </row>
    <row r="35" spans="1:18" s="293" customFormat="1" ht="16.5" customHeight="1">
      <c r="A35" s="761">
        <v>28</v>
      </c>
      <c r="B35" s="762" t="s">
        <v>1655</v>
      </c>
      <c r="C35" s="546" t="s">
        <v>1656</v>
      </c>
      <c r="D35" s="547" t="s">
        <v>75</v>
      </c>
      <c r="E35" s="688" t="s">
        <v>456</v>
      </c>
      <c r="F35" s="241">
        <v>79</v>
      </c>
      <c r="G35" s="764"/>
      <c r="H35" s="765">
        <f t="shared" si="0"/>
      </c>
      <c r="I35" s="764"/>
      <c r="J35" s="765">
        <f t="shared" si="1"/>
      </c>
      <c r="K35" s="766">
        <f t="shared" si="2"/>
      </c>
      <c r="L35" s="650" t="str">
        <f t="shared" si="3"/>
        <v>Khá</v>
      </c>
      <c r="M35" s="651"/>
      <c r="O35" s="830" t="s">
        <v>1655</v>
      </c>
      <c r="P35" s="831" t="s">
        <v>1656</v>
      </c>
      <c r="Q35" s="832" t="s">
        <v>75</v>
      </c>
      <c r="R35" s="241">
        <v>79</v>
      </c>
    </row>
    <row r="36" spans="1:18" s="293" customFormat="1" ht="16.5" customHeight="1">
      <c r="A36" s="761">
        <v>29</v>
      </c>
      <c r="B36" s="762" t="s">
        <v>1657</v>
      </c>
      <c r="C36" s="546" t="s">
        <v>1658</v>
      </c>
      <c r="D36" s="547" t="s">
        <v>75</v>
      </c>
      <c r="E36" s="688" t="s">
        <v>1238</v>
      </c>
      <c r="F36" s="241">
        <v>79</v>
      </c>
      <c r="G36" s="764"/>
      <c r="H36" s="765">
        <f t="shared" si="0"/>
      </c>
      <c r="I36" s="764"/>
      <c r="J36" s="765">
        <f t="shared" si="1"/>
      </c>
      <c r="K36" s="766">
        <f t="shared" si="2"/>
      </c>
      <c r="L36" s="650" t="str">
        <f t="shared" si="3"/>
        <v>Khá</v>
      </c>
      <c r="M36" s="651"/>
      <c r="O36" s="830" t="s">
        <v>1657</v>
      </c>
      <c r="P36" s="831" t="s">
        <v>1658</v>
      </c>
      <c r="Q36" s="832" t="s">
        <v>75</v>
      </c>
      <c r="R36" s="241">
        <v>79</v>
      </c>
    </row>
    <row r="37" spans="1:18" s="293" customFormat="1" ht="16.5" customHeight="1">
      <c r="A37" s="761">
        <v>30</v>
      </c>
      <c r="B37" s="762" t="s">
        <v>1659</v>
      </c>
      <c r="C37" s="548" t="s">
        <v>1660</v>
      </c>
      <c r="D37" s="549" t="s">
        <v>75</v>
      </c>
      <c r="E37" s="697">
        <v>36163</v>
      </c>
      <c r="F37" s="241">
        <v>79</v>
      </c>
      <c r="G37" s="764"/>
      <c r="H37" s="765">
        <f t="shared" si="0"/>
      </c>
      <c r="I37" s="764"/>
      <c r="J37" s="765">
        <f t="shared" si="1"/>
      </c>
      <c r="K37" s="766">
        <f t="shared" si="2"/>
      </c>
      <c r="L37" s="650" t="str">
        <f t="shared" si="3"/>
        <v>Khá</v>
      </c>
      <c r="M37" s="651"/>
      <c r="O37" s="830" t="s">
        <v>1659</v>
      </c>
      <c r="P37" s="836" t="s">
        <v>1660</v>
      </c>
      <c r="Q37" s="837" t="s">
        <v>75</v>
      </c>
      <c r="R37" s="241">
        <v>79</v>
      </c>
    </row>
    <row r="38" spans="1:18" s="293" customFormat="1" ht="16.5" customHeight="1">
      <c r="A38" s="761">
        <v>31</v>
      </c>
      <c r="B38" s="762" t="s">
        <v>1661</v>
      </c>
      <c r="C38" s="546" t="s">
        <v>1662</v>
      </c>
      <c r="D38" s="547" t="s">
        <v>75</v>
      </c>
      <c r="E38" s="688" t="s">
        <v>1663</v>
      </c>
      <c r="F38" s="241">
        <v>79</v>
      </c>
      <c r="G38" s="764"/>
      <c r="H38" s="765">
        <f t="shared" si="0"/>
      </c>
      <c r="I38" s="764"/>
      <c r="J38" s="765">
        <f t="shared" si="1"/>
      </c>
      <c r="K38" s="766">
        <f t="shared" si="2"/>
      </c>
      <c r="L38" s="650" t="str">
        <f t="shared" si="3"/>
        <v>Khá</v>
      </c>
      <c r="M38" s="651"/>
      <c r="O38" s="830" t="s">
        <v>1661</v>
      </c>
      <c r="P38" s="831" t="s">
        <v>1662</v>
      </c>
      <c r="Q38" s="832" t="s">
        <v>75</v>
      </c>
      <c r="R38" s="241">
        <v>79</v>
      </c>
    </row>
    <row r="39" spans="1:18" s="293" customFormat="1" ht="16.5" customHeight="1">
      <c r="A39" s="761">
        <v>32</v>
      </c>
      <c r="B39" s="762" t="s">
        <v>1664</v>
      </c>
      <c r="C39" s="546" t="s">
        <v>1665</v>
      </c>
      <c r="D39" s="547" t="s">
        <v>75</v>
      </c>
      <c r="E39" s="688" t="s">
        <v>744</v>
      </c>
      <c r="F39" s="241">
        <v>87</v>
      </c>
      <c r="G39" s="764"/>
      <c r="H39" s="765">
        <f t="shared" si="0"/>
      </c>
      <c r="I39" s="764"/>
      <c r="J39" s="765">
        <f t="shared" si="1"/>
      </c>
      <c r="K39" s="766">
        <f t="shared" si="2"/>
      </c>
      <c r="L39" s="650" t="str">
        <f t="shared" si="3"/>
        <v>Tốt</v>
      </c>
      <c r="M39" s="651"/>
      <c r="O39" s="830" t="s">
        <v>1664</v>
      </c>
      <c r="P39" s="831" t="s">
        <v>1665</v>
      </c>
      <c r="Q39" s="832" t="s">
        <v>75</v>
      </c>
      <c r="R39" s="241">
        <v>87</v>
      </c>
    </row>
    <row r="40" spans="1:18" s="293" customFormat="1" ht="16.5" customHeight="1">
      <c r="A40" s="761">
        <v>33</v>
      </c>
      <c r="B40" s="762" t="s">
        <v>1666</v>
      </c>
      <c r="C40" s="546" t="s">
        <v>1240</v>
      </c>
      <c r="D40" s="547" t="s">
        <v>75</v>
      </c>
      <c r="E40" s="688" t="s">
        <v>271</v>
      </c>
      <c r="F40" s="241">
        <v>77</v>
      </c>
      <c r="G40" s="764"/>
      <c r="H40" s="765">
        <f t="shared" si="0"/>
      </c>
      <c r="I40" s="764"/>
      <c r="J40" s="765">
        <f t="shared" si="1"/>
      </c>
      <c r="K40" s="766">
        <f t="shared" si="2"/>
      </c>
      <c r="L40" s="650" t="str">
        <f t="shared" si="3"/>
        <v>Khá</v>
      </c>
      <c r="M40" s="651"/>
      <c r="O40" s="830" t="s">
        <v>1666</v>
      </c>
      <c r="P40" s="831" t="s">
        <v>1240</v>
      </c>
      <c r="Q40" s="832" t="s">
        <v>75</v>
      </c>
      <c r="R40" s="241">
        <v>77</v>
      </c>
    </row>
    <row r="41" spans="1:18" s="293" customFormat="1" ht="16.5" customHeight="1">
      <c r="A41" s="761">
        <v>34</v>
      </c>
      <c r="B41" s="762" t="s">
        <v>1667</v>
      </c>
      <c r="C41" s="546" t="s">
        <v>1337</v>
      </c>
      <c r="D41" s="547" t="s">
        <v>447</v>
      </c>
      <c r="E41" s="688" t="s">
        <v>1064</v>
      </c>
      <c r="F41" s="241">
        <v>80</v>
      </c>
      <c r="G41" s="764"/>
      <c r="H41" s="765">
        <f t="shared" si="0"/>
      </c>
      <c r="I41" s="764"/>
      <c r="J41" s="765">
        <f t="shared" si="1"/>
      </c>
      <c r="K41" s="766">
        <f t="shared" si="2"/>
      </c>
      <c r="L41" s="650" t="str">
        <f t="shared" si="3"/>
        <v>Tốt</v>
      </c>
      <c r="M41" s="631"/>
      <c r="O41" s="830" t="s">
        <v>1667</v>
      </c>
      <c r="P41" s="831" t="s">
        <v>1337</v>
      </c>
      <c r="Q41" s="832" t="s">
        <v>447</v>
      </c>
      <c r="R41" s="241">
        <v>80</v>
      </c>
    </row>
    <row r="42" spans="1:18" s="293" customFormat="1" ht="16.5" customHeight="1">
      <c r="A42" s="761">
        <v>35</v>
      </c>
      <c r="B42" s="762" t="s">
        <v>1668</v>
      </c>
      <c r="C42" s="546" t="s">
        <v>1669</v>
      </c>
      <c r="D42" s="547" t="s">
        <v>1670</v>
      </c>
      <c r="E42" s="688" t="s">
        <v>1671</v>
      </c>
      <c r="F42" s="241">
        <v>79</v>
      </c>
      <c r="G42" s="764"/>
      <c r="H42" s="765">
        <f t="shared" si="0"/>
      </c>
      <c r="I42" s="764"/>
      <c r="J42" s="765">
        <f t="shared" si="1"/>
      </c>
      <c r="K42" s="766">
        <f t="shared" si="2"/>
      </c>
      <c r="L42" s="650" t="str">
        <f t="shared" si="3"/>
        <v>Khá</v>
      </c>
      <c r="M42" s="651"/>
      <c r="O42" s="830" t="s">
        <v>1668</v>
      </c>
      <c r="P42" s="831" t="s">
        <v>1669</v>
      </c>
      <c r="Q42" s="832" t="s">
        <v>1670</v>
      </c>
      <c r="R42" s="241">
        <v>79</v>
      </c>
    </row>
    <row r="43" spans="1:18" s="293" customFormat="1" ht="16.5" customHeight="1">
      <c r="A43" s="761">
        <v>36</v>
      </c>
      <c r="B43" s="762" t="s">
        <v>1672</v>
      </c>
      <c r="C43" s="546" t="s">
        <v>1673</v>
      </c>
      <c r="D43" s="547" t="s">
        <v>298</v>
      </c>
      <c r="E43" s="688" t="s">
        <v>1530</v>
      </c>
      <c r="F43" s="241">
        <v>85</v>
      </c>
      <c r="G43" s="764"/>
      <c r="H43" s="765">
        <f t="shared" si="0"/>
      </c>
      <c r="I43" s="764"/>
      <c r="J43" s="765">
        <f t="shared" si="1"/>
      </c>
      <c r="K43" s="766">
        <f t="shared" si="2"/>
      </c>
      <c r="L43" s="650" t="str">
        <f t="shared" si="3"/>
        <v>Tốt</v>
      </c>
      <c r="M43" s="651"/>
      <c r="O43" s="830" t="s">
        <v>1672</v>
      </c>
      <c r="P43" s="831" t="s">
        <v>1673</v>
      </c>
      <c r="Q43" s="832" t="s">
        <v>298</v>
      </c>
      <c r="R43" s="241">
        <v>85</v>
      </c>
    </row>
    <row r="44" spans="1:18" s="293" customFormat="1" ht="16.5" customHeight="1">
      <c r="A44" s="761">
        <v>37</v>
      </c>
      <c r="B44" s="762" t="s">
        <v>1674</v>
      </c>
      <c r="C44" s="546" t="s">
        <v>452</v>
      </c>
      <c r="D44" s="547" t="s">
        <v>113</v>
      </c>
      <c r="E44" s="688" t="s">
        <v>1675</v>
      </c>
      <c r="F44" s="241">
        <v>94</v>
      </c>
      <c r="G44" s="764"/>
      <c r="H44" s="765">
        <f t="shared" si="0"/>
      </c>
      <c r="I44" s="764"/>
      <c r="J44" s="765">
        <f t="shared" si="1"/>
      </c>
      <c r="K44" s="766">
        <f t="shared" si="2"/>
      </c>
      <c r="L44" s="650" t="str">
        <f t="shared" si="3"/>
        <v>Xuất sắc</v>
      </c>
      <c r="M44" s="651"/>
      <c r="O44" s="830" t="s">
        <v>1674</v>
      </c>
      <c r="P44" s="831" t="s">
        <v>452</v>
      </c>
      <c r="Q44" s="832" t="s">
        <v>113</v>
      </c>
      <c r="R44" s="241">
        <v>94</v>
      </c>
    </row>
    <row r="45" spans="1:18" s="293" customFormat="1" ht="16.5" customHeight="1">
      <c r="A45" s="761">
        <v>38</v>
      </c>
      <c r="B45" s="762" t="s">
        <v>1676</v>
      </c>
      <c r="C45" s="546" t="s">
        <v>1677</v>
      </c>
      <c r="D45" s="547" t="s">
        <v>304</v>
      </c>
      <c r="E45" s="688" t="s">
        <v>376</v>
      </c>
      <c r="F45" s="241">
        <v>80</v>
      </c>
      <c r="G45" s="764"/>
      <c r="H45" s="765">
        <f t="shared" si="0"/>
      </c>
      <c r="I45" s="764"/>
      <c r="J45" s="765">
        <f t="shared" si="1"/>
      </c>
      <c r="K45" s="766">
        <f t="shared" si="2"/>
      </c>
      <c r="L45" s="650" t="str">
        <f t="shared" si="3"/>
        <v>Tốt</v>
      </c>
      <c r="M45" s="651"/>
      <c r="O45" s="830" t="s">
        <v>1676</v>
      </c>
      <c r="P45" s="831" t="s">
        <v>1677</v>
      </c>
      <c r="Q45" s="832" t="s">
        <v>304</v>
      </c>
      <c r="R45" s="241">
        <v>80</v>
      </c>
    </row>
    <row r="46" spans="1:18" s="293" customFormat="1" ht="16.5" customHeight="1">
      <c r="A46" s="761">
        <v>39</v>
      </c>
      <c r="B46" s="762" t="s">
        <v>1678</v>
      </c>
      <c r="C46" s="546" t="s">
        <v>1679</v>
      </c>
      <c r="D46" s="547" t="s">
        <v>117</v>
      </c>
      <c r="E46" s="688" t="s">
        <v>987</v>
      </c>
      <c r="F46" s="241">
        <v>80</v>
      </c>
      <c r="G46" s="764"/>
      <c r="H46" s="765">
        <f t="shared" si="0"/>
      </c>
      <c r="I46" s="764"/>
      <c r="J46" s="765">
        <f t="shared" si="1"/>
      </c>
      <c r="K46" s="766">
        <f t="shared" si="2"/>
      </c>
      <c r="L46" s="650" t="str">
        <f t="shared" si="3"/>
        <v>Tốt</v>
      </c>
      <c r="M46" s="651"/>
      <c r="O46" s="830" t="s">
        <v>1678</v>
      </c>
      <c r="P46" s="831" t="s">
        <v>1679</v>
      </c>
      <c r="Q46" s="832" t="s">
        <v>117</v>
      </c>
      <c r="R46" s="241">
        <v>80</v>
      </c>
    </row>
    <row r="47" spans="1:18" s="293" customFormat="1" ht="16.5" customHeight="1">
      <c r="A47" s="761">
        <v>40</v>
      </c>
      <c r="B47" s="762" t="s">
        <v>1680</v>
      </c>
      <c r="C47" s="546" t="s">
        <v>1681</v>
      </c>
      <c r="D47" s="547" t="s">
        <v>459</v>
      </c>
      <c r="E47" s="688" t="s">
        <v>1682</v>
      </c>
      <c r="F47" s="241">
        <v>89</v>
      </c>
      <c r="G47" s="764"/>
      <c r="H47" s="765">
        <f t="shared" si="0"/>
      </c>
      <c r="I47" s="764"/>
      <c r="J47" s="765">
        <f t="shared" si="1"/>
      </c>
      <c r="K47" s="766">
        <f t="shared" si="2"/>
      </c>
      <c r="L47" s="650" t="str">
        <f t="shared" si="3"/>
        <v>Tốt</v>
      </c>
      <c r="M47" s="651"/>
      <c r="O47" s="830" t="s">
        <v>1680</v>
      </c>
      <c r="P47" s="831" t="s">
        <v>1681</v>
      </c>
      <c r="Q47" s="832" t="s">
        <v>459</v>
      </c>
      <c r="R47" s="241">
        <v>89</v>
      </c>
    </row>
    <row r="48" spans="1:18" s="293" customFormat="1" ht="16.5" customHeight="1">
      <c r="A48" s="761">
        <v>41</v>
      </c>
      <c r="B48" s="762" t="s">
        <v>1683</v>
      </c>
      <c r="C48" s="546" t="s">
        <v>120</v>
      </c>
      <c r="D48" s="547" t="s">
        <v>315</v>
      </c>
      <c r="E48" s="688" t="s">
        <v>55</v>
      </c>
      <c r="F48" s="241">
        <v>85</v>
      </c>
      <c r="G48" s="764"/>
      <c r="H48" s="765">
        <f t="shared" si="0"/>
      </c>
      <c r="I48" s="764"/>
      <c r="J48" s="765">
        <f t="shared" si="1"/>
      </c>
      <c r="K48" s="766">
        <f t="shared" si="2"/>
      </c>
      <c r="L48" s="650" t="str">
        <f t="shared" si="3"/>
        <v>Tốt</v>
      </c>
      <c r="M48" s="651"/>
      <c r="O48" s="830" t="s">
        <v>1683</v>
      </c>
      <c r="P48" s="831" t="s">
        <v>120</v>
      </c>
      <c r="Q48" s="832" t="s">
        <v>315</v>
      </c>
      <c r="R48" s="241">
        <v>85</v>
      </c>
    </row>
    <row r="49" spans="1:18" s="293" customFormat="1" ht="16.5" customHeight="1">
      <c r="A49" s="761">
        <v>42</v>
      </c>
      <c r="B49" s="762" t="s">
        <v>1684</v>
      </c>
      <c r="C49" s="546" t="s">
        <v>1685</v>
      </c>
      <c r="D49" s="547" t="s">
        <v>697</v>
      </c>
      <c r="E49" s="688" t="s">
        <v>1686</v>
      </c>
      <c r="F49" s="241">
        <v>83</v>
      </c>
      <c r="G49" s="764"/>
      <c r="H49" s="765">
        <f t="shared" si="0"/>
      </c>
      <c r="I49" s="764"/>
      <c r="J49" s="765">
        <f t="shared" si="1"/>
      </c>
      <c r="K49" s="766">
        <f t="shared" si="2"/>
      </c>
      <c r="L49" s="650" t="str">
        <f t="shared" si="3"/>
        <v>Tốt</v>
      </c>
      <c r="M49" s="651"/>
      <c r="O49" s="830" t="s">
        <v>1684</v>
      </c>
      <c r="P49" s="831" t="s">
        <v>1685</v>
      </c>
      <c r="Q49" s="832" t="s">
        <v>697</v>
      </c>
      <c r="R49" s="241">
        <v>83</v>
      </c>
    </row>
    <row r="50" spans="1:18" s="293" customFormat="1" ht="25.5">
      <c r="A50" s="761">
        <v>43</v>
      </c>
      <c r="B50" s="762" t="s">
        <v>1687</v>
      </c>
      <c r="C50" s="546" t="s">
        <v>1688</v>
      </c>
      <c r="D50" s="547" t="s">
        <v>133</v>
      </c>
      <c r="E50" s="688" t="s">
        <v>31</v>
      </c>
      <c r="F50" s="763"/>
      <c r="G50" s="764"/>
      <c r="H50" s="765">
        <f t="shared" si="0"/>
      </c>
      <c r="I50" s="764"/>
      <c r="J50" s="765">
        <f t="shared" si="1"/>
      </c>
      <c r="K50" s="766">
        <f t="shared" si="2"/>
      </c>
      <c r="L50" s="650"/>
      <c r="M50" s="847" t="s">
        <v>2727</v>
      </c>
      <c r="O50" s="830"/>
      <c r="P50" s="831"/>
      <c r="Q50" s="832"/>
      <c r="R50" s="763">
        <v>70</v>
      </c>
    </row>
    <row r="51" spans="1:18" s="293" customFormat="1" ht="16.5" customHeight="1">
      <c r="A51" s="761">
        <v>44</v>
      </c>
      <c r="B51" s="762" t="s">
        <v>1689</v>
      </c>
      <c r="C51" s="546" t="s">
        <v>44</v>
      </c>
      <c r="D51" s="547" t="s">
        <v>133</v>
      </c>
      <c r="E51" s="688" t="s">
        <v>1439</v>
      </c>
      <c r="F51" s="241">
        <v>86</v>
      </c>
      <c r="G51" s="764"/>
      <c r="H51" s="765">
        <f t="shared" si="0"/>
      </c>
      <c r="I51" s="764"/>
      <c r="J51" s="765">
        <f t="shared" si="1"/>
      </c>
      <c r="K51" s="766">
        <f t="shared" si="2"/>
      </c>
      <c r="L51" s="650" t="str">
        <f t="shared" si="3"/>
        <v>Tốt</v>
      </c>
      <c r="M51" s="651"/>
      <c r="O51" s="830" t="s">
        <v>1689</v>
      </c>
      <c r="P51" s="831" t="s">
        <v>44</v>
      </c>
      <c r="Q51" s="832" t="s">
        <v>133</v>
      </c>
      <c r="R51" s="241">
        <v>86</v>
      </c>
    </row>
    <row r="52" spans="1:18" ht="16.5" customHeight="1">
      <c r="A52" s="761">
        <v>45</v>
      </c>
      <c r="B52" s="762" t="s">
        <v>1690</v>
      </c>
      <c r="C52" s="546" t="s">
        <v>1691</v>
      </c>
      <c r="D52" s="547" t="s">
        <v>324</v>
      </c>
      <c r="E52" s="688" t="s">
        <v>1692</v>
      </c>
      <c r="F52" s="842">
        <v>79</v>
      </c>
      <c r="G52" s="764"/>
      <c r="H52" s="765"/>
      <c r="I52" s="764"/>
      <c r="J52" s="765"/>
      <c r="K52" s="766"/>
      <c r="L52" s="650" t="str">
        <f t="shared" si="3"/>
        <v>Khá</v>
      </c>
      <c r="M52" s="651"/>
      <c r="O52" s="830" t="s">
        <v>1690</v>
      </c>
      <c r="P52" s="831" t="s">
        <v>1691</v>
      </c>
      <c r="Q52" s="832" t="s">
        <v>324</v>
      </c>
      <c r="R52" s="842">
        <v>79</v>
      </c>
    </row>
    <row r="53" spans="1:18" ht="16.5" customHeight="1">
      <c r="A53" s="761">
        <v>46</v>
      </c>
      <c r="B53" s="762" t="s">
        <v>1693</v>
      </c>
      <c r="C53" s="546" t="s">
        <v>836</v>
      </c>
      <c r="D53" s="547" t="s">
        <v>469</v>
      </c>
      <c r="E53" s="688" t="s">
        <v>102</v>
      </c>
      <c r="F53" s="842">
        <v>85</v>
      </c>
      <c r="G53" s="764"/>
      <c r="H53" s="765"/>
      <c r="I53" s="764"/>
      <c r="J53" s="765"/>
      <c r="K53" s="766"/>
      <c r="L53" s="650" t="str">
        <f t="shared" si="3"/>
        <v>Tốt</v>
      </c>
      <c r="M53" s="651"/>
      <c r="O53" s="830" t="s">
        <v>1693</v>
      </c>
      <c r="P53" s="831" t="s">
        <v>836</v>
      </c>
      <c r="Q53" s="832" t="s">
        <v>469</v>
      </c>
      <c r="R53" s="842">
        <v>85</v>
      </c>
    </row>
    <row r="54" spans="1:18" ht="16.5" customHeight="1">
      <c r="A54" s="761">
        <v>47</v>
      </c>
      <c r="B54" s="762" t="s">
        <v>1694</v>
      </c>
      <c r="C54" s="546" t="s">
        <v>468</v>
      </c>
      <c r="D54" s="547" t="s">
        <v>1695</v>
      </c>
      <c r="E54" s="688" t="s">
        <v>1285</v>
      </c>
      <c r="F54" s="842">
        <v>83</v>
      </c>
      <c r="G54" s="764"/>
      <c r="H54" s="765"/>
      <c r="I54" s="764"/>
      <c r="J54" s="765"/>
      <c r="K54" s="766"/>
      <c r="L54" s="650" t="str">
        <f t="shared" si="3"/>
        <v>Tốt</v>
      </c>
      <c r="M54" s="651"/>
      <c r="O54" s="830" t="s">
        <v>1694</v>
      </c>
      <c r="P54" s="831" t="s">
        <v>468</v>
      </c>
      <c r="Q54" s="832" t="s">
        <v>1695</v>
      </c>
      <c r="R54" s="842">
        <v>83</v>
      </c>
    </row>
    <row r="55" spans="1:18" ht="16.5" customHeight="1">
      <c r="A55" s="761">
        <v>48</v>
      </c>
      <c r="B55" s="762" t="s">
        <v>1696</v>
      </c>
      <c r="C55" s="546" t="s">
        <v>1697</v>
      </c>
      <c r="D55" s="547" t="s">
        <v>144</v>
      </c>
      <c r="E55" s="688" t="s">
        <v>1698</v>
      </c>
      <c r="F55" s="842">
        <v>85</v>
      </c>
      <c r="G55" s="764"/>
      <c r="H55" s="765"/>
      <c r="I55" s="764"/>
      <c r="J55" s="765"/>
      <c r="K55" s="766"/>
      <c r="L55" s="650" t="str">
        <f t="shared" si="3"/>
        <v>Tốt</v>
      </c>
      <c r="M55" s="651"/>
      <c r="O55" s="830" t="s">
        <v>1696</v>
      </c>
      <c r="P55" s="831" t="s">
        <v>1697</v>
      </c>
      <c r="Q55" s="832" t="s">
        <v>144</v>
      </c>
      <c r="R55" s="842">
        <v>85</v>
      </c>
    </row>
    <row r="56" spans="1:18" ht="16.5" customHeight="1">
      <c r="A56" s="761">
        <v>49</v>
      </c>
      <c r="B56" s="762" t="s">
        <v>1699</v>
      </c>
      <c r="C56" s="546" t="s">
        <v>1700</v>
      </c>
      <c r="D56" s="547" t="s">
        <v>1701</v>
      </c>
      <c r="E56" s="688" t="s">
        <v>1702</v>
      </c>
      <c r="F56" s="842">
        <v>85</v>
      </c>
      <c r="G56" s="764"/>
      <c r="H56" s="765"/>
      <c r="I56" s="764"/>
      <c r="J56" s="765"/>
      <c r="K56" s="766"/>
      <c r="L56" s="650" t="str">
        <f t="shared" si="3"/>
        <v>Tốt</v>
      </c>
      <c r="M56" s="651"/>
      <c r="O56" s="830" t="s">
        <v>1699</v>
      </c>
      <c r="P56" s="831" t="s">
        <v>1700</v>
      </c>
      <c r="Q56" s="832" t="s">
        <v>1701</v>
      </c>
      <c r="R56" s="842">
        <v>85</v>
      </c>
    </row>
    <row r="57" spans="1:18" ht="16.5" customHeight="1">
      <c r="A57" s="761">
        <v>50</v>
      </c>
      <c r="B57" s="762" t="s">
        <v>1703</v>
      </c>
      <c r="C57" s="546" t="s">
        <v>33</v>
      </c>
      <c r="D57" s="547" t="s">
        <v>150</v>
      </c>
      <c r="E57" s="691">
        <v>36498</v>
      </c>
      <c r="F57" s="842">
        <v>79</v>
      </c>
      <c r="G57" s="764"/>
      <c r="H57" s="765"/>
      <c r="I57" s="764"/>
      <c r="J57" s="765"/>
      <c r="K57" s="766"/>
      <c r="L57" s="650" t="str">
        <f t="shared" si="3"/>
        <v>Khá</v>
      </c>
      <c r="M57" s="651"/>
      <c r="O57" s="830" t="s">
        <v>1703</v>
      </c>
      <c r="P57" s="831" t="s">
        <v>33</v>
      </c>
      <c r="Q57" s="832" t="s">
        <v>150</v>
      </c>
      <c r="R57" s="842">
        <v>79</v>
      </c>
    </row>
    <row r="58" spans="1:18" ht="16.5" customHeight="1">
      <c r="A58" s="761">
        <v>51</v>
      </c>
      <c r="B58" s="762" t="s">
        <v>1704</v>
      </c>
      <c r="C58" s="548" t="s">
        <v>33</v>
      </c>
      <c r="D58" s="549" t="s">
        <v>150</v>
      </c>
      <c r="E58" s="697">
        <v>36419</v>
      </c>
      <c r="F58" s="842">
        <v>79</v>
      </c>
      <c r="G58" s="764"/>
      <c r="H58" s="765"/>
      <c r="I58" s="764"/>
      <c r="J58" s="765"/>
      <c r="K58" s="766"/>
      <c r="L58" s="650" t="str">
        <f t="shared" si="3"/>
        <v>Khá</v>
      </c>
      <c r="M58" s="651"/>
      <c r="O58" s="830" t="s">
        <v>1704</v>
      </c>
      <c r="P58" s="836" t="s">
        <v>33</v>
      </c>
      <c r="Q58" s="837" t="s">
        <v>150</v>
      </c>
      <c r="R58" s="842">
        <v>79</v>
      </c>
    </row>
    <row r="59" spans="1:18" ht="16.5" customHeight="1">
      <c r="A59" s="761">
        <v>52</v>
      </c>
      <c r="B59" s="762" t="s">
        <v>1705</v>
      </c>
      <c r="C59" s="546" t="s">
        <v>273</v>
      </c>
      <c r="D59" s="547" t="s">
        <v>150</v>
      </c>
      <c r="E59" s="688" t="s">
        <v>1706</v>
      </c>
      <c r="F59" s="842">
        <v>82</v>
      </c>
      <c r="G59" s="764"/>
      <c r="H59" s="765"/>
      <c r="I59" s="764"/>
      <c r="J59" s="765"/>
      <c r="K59" s="766"/>
      <c r="L59" s="650" t="str">
        <f t="shared" si="3"/>
        <v>Tốt</v>
      </c>
      <c r="M59" s="651"/>
      <c r="O59" s="830" t="s">
        <v>1705</v>
      </c>
      <c r="P59" s="831" t="s">
        <v>273</v>
      </c>
      <c r="Q59" s="832" t="s">
        <v>150</v>
      </c>
      <c r="R59" s="842">
        <v>82</v>
      </c>
    </row>
    <row r="60" spans="1:18" ht="16.5" customHeight="1">
      <c r="A60" s="761">
        <v>53</v>
      </c>
      <c r="B60" s="762" t="s">
        <v>1707</v>
      </c>
      <c r="C60" s="546" t="s">
        <v>1708</v>
      </c>
      <c r="D60" s="547" t="s">
        <v>341</v>
      </c>
      <c r="E60" s="688" t="s">
        <v>1057</v>
      </c>
      <c r="F60" s="842">
        <v>79</v>
      </c>
      <c r="G60" s="764"/>
      <c r="H60" s="765"/>
      <c r="I60" s="764"/>
      <c r="J60" s="765"/>
      <c r="K60" s="766"/>
      <c r="L60" s="650" t="str">
        <f t="shared" si="3"/>
        <v>Khá</v>
      </c>
      <c r="M60" s="651"/>
      <c r="O60" s="830" t="s">
        <v>1707</v>
      </c>
      <c r="P60" s="831" t="s">
        <v>1708</v>
      </c>
      <c r="Q60" s="838" t="s">
        <v>341</v>
      </c>
      <c r="R60" s="842">
        <v>79</v>
      </c>
    </row>
    <row r="61" spans="1:18" ht="16.5" customHeight="1">
      <c r="A61" s="761">
        <v>54</v>
      </c>
      <c r="B61" s="762" t="s">
        <v>1709</v>
      </c>
      <c r="C61" s="546" t="s">
        <v>1710</v>
      </c>
      <c r="D61" s="547" t="s">
        <v>1711</v>
      </c>
      <c r="E61" s="688" t="s">
        <v>137</v>
      </c>
      <c r="F61" s="842">
        <v>84</v>
      </c>
      <c r="G61" s="764"/>
      <c r="H61" s="765"/>
      <c r="I61" s="764"/>
      <c r="J61" s="765"/>
      <c r="K61" s="766"/>
      <c r="L61" s="650" t="str">
        <f t="shared" si="3"/>
        <v>Tốt</v>
      </c>
      <c r="M61" s="651"/>
      <c r="O61" s="830" t="s">
        <v>1709</v>
      </c>
      <c r="P61" s="835" t="s">
        <v>1710</v>
      </c>
      <c r="Q61" s="832" t="s">
        <v>1711</v>
      </c>
      <c r="R61" s="842">
        <v>84</v>
      </c>
    </row>
    <row r="62" spans="1:18" ht="16.5" customHeight="1">
      <c r="A62" s="761">
        <v>55</v>
      </c>
      <c r="B62" s="762" t="s">
        <v>1712</v>
      </c>
      <c r="C62" s="546" t="s">
        <v>666</v>
      </c>
      <c r="D62" s="547" t="s">
        <v>674</v>
      </c>
      <c r="E62" s="688" t="s">
        <v>267</v>
      </c>
      <c r="F62" s="842">
        <v>79</v>
      </c>
      <c r="G62" s="764"/>
      <c r="H62" s="765"/>
      <c r="I62" s="764"/>
      <c r="J62" s="765"/>
      <c r="K62" s="766"/>
      <c r="L62" s="650" t="str">
        <f t="shared" si="3"/>
        <v>Khá</v>
      </c>
      <c r="M62" s="651"/>
      <c r="O62" s="830" t="s">
        <v>1712</v>
      </c>
      <c r="P62" s="831" t="s">
        <v>666</v>
      </c>
      <c r="Q62" s="832" t="s">
        <v>674</v>
      </c>
      <c r="R62" s="842">
        <v>79</v>
      </c>
    </row>
    <row r="63" spans="1:18" ht="16.5" customHeight="1">
      <c r="A63" s="761">
        <v>56</v>
      </c>
      <c r="B63" s="762" t="s">
        <v>1713</v>
      </c>
      <c r="C63" s="546" t="s">
        <v>1714</v>
      </c>
      <c r="D63" s="547" t="s">
        <v>537</v>
      </c>
      <c r="E63" s="688" t="s">
        <v>1715</v>
      </c>
      <c r="F63" s="842">
        <v>80</v>
      </c>
      <c r="G63" s="764"/>
      <c r="H63" s="765"/>
      <c r="I63" s="764"/>
      <c r="J63" s="765"/>
      <c r="K63" s="766"/>
      <c r="L63" s="650" t="str">
        <f t="shared" si="3"/>
        <v>Tốt</v>
      </c>
      <c r="M63" s="651"/>
      <c r="O63" s="830" t="s">
        <v>1713</v>
      </c>
      <c r="P63" s="831" t="s">
        <v>1714</v>
      </c>
      <c r="Q63" s="832" t="s">
        <v>537</v>
      </c>
      <c r="R63" s="842">
        <v>80</v>
      </c>
    </row>
    <row r="64" spans="1:18" ht="16.5" customHeight="1">
      <c r="A64" s="761">
        <v>57</v>
      </c>
      <c r="B64" s="762" t="s">
        <v>1716</v>
      </c>
      <c r="C64" s="548" t="s">
        <v>1662</v>
      </c>
      <c r="D64" s="549" t="s">
        <v>1717</v>
      </c>
      <c r="E64" s="697">
        <v>36406</v>
      </c>
      <c r="F64" s="842">
        <v>84</v>
      </c>
      <c r="G64" s="764"/>
      <c r="H64" s="765"/>
      <c r="I64" s="764"/>
      <c r="J64" s="765"/>
      <c r="K64" s="766"/>
      <c r="L64" s="650" t="str">
        <f t="shared" si="3"/>
        <v>Tốt</v>
      </c>
      <c r="M64" s="651"/>
      <c r="O64" s="830" t="s">
        <v>1716</v>
      </c>
      <c r="P64" s="836" t="s">
        <v>1662</v>
      </c>
      <c r="Q64" s="837" t="s">
        <v>1717</v>
      </c>
      <c r="R64" s="842">
        <v>84</v>
      </c>
    </row>
    <row r="65" spans="1:18" ht="16.5" customHeight="1">
      <c r="A65" s="761">
        <v>58</v>
      </c>
      <c r="B65" s="762" t="s">
        <v>1718</v>
      </c>
      <c r="C65" s="546" t="s">
        <v>1719</v>
      </c>
      <c r="D65" s="547" t="s">
        <v>1717</v>
      </c>
      <c r="E65" s="688" t="s">
        <v>79</v>
      </c>
      <c r="F65" s="842">
        <v>77</v>
      </c>
      <c r="G65" s="764"/>
      <c r="H65" s="765"/>
      <c r="I65" s="764"/>
      <c r="J65" s="765"/>
      <c r="K65" s="766"/>
      <c r="L65" s="650" t="str">
        <f t="shared" si="3"/>
        <v>Khá</v>
      </c>
      <c r="M65" s="651"/>
      <c r="O65" s="830" t="s">
        <v>1718</v>
      </c>
      <c r="P65" s="831" t="s">
        <v>1719</v>
      </c>
      <c r="Q65" s="832" t="s">
        <v>1717</v>
      </c>
      <c r="R65" s="842">
        <v>77</v>
      </c>
    </row>
    <row r="66" spans="1:18" ht="16.5" customHeight="1">
      <c r="A66" s="761">
        <v>59</v>
      </c>
      <c r="B66" s="762" t="s">
        <v>1720</v>
      </c>
      <c r="C66" s="546" t="s">
        <v>652</v>
      </c>
      <c r="D66" s="547" t="s">
        <v>496</v>
      </c>
      <c r="E66" s="688" t="s">
        <v>1721</v>
      </c>
      <c r="F66" s="842">
        <v>70</v>
      </c>
      <c r="G66" s="764"/>
      <c r="H66" s="765"/>
      <c r="I66" s="764"/>
      <c r="J66" s="765"/>
      <c r="K66" s="766"/>
      <c r="L66" s="650" t="str">
        <f t="shared" si="3"/>
        <v>Khá</v>
      </c>
      <c r="M66" s="651"/>
      <c r="O66" s="830" t="s">
        <v>1720</v>
      </c>
      <c r="P66" s="831" t="s">
        <v>652</v>
      </c>
      <c r="Q66" s="832" t="s">
        <v>496</v>
      </c>
      <c r="R66" s="842">
        <v>70</v>
      </c>
    </row>
    <row r="67" spans="1:18" ht="16.5" customHeight="1">
      <c r="A67" s="761">
        <v>60</v>
      </c>
      <c r="B67" s="762" t="s">
        <v>1722</v>
      </c>
      <c r="C67" s="546" t="s">
        <v>532</v>
      </c>
      <c r="D67" s="547" t="s">
        <v>496</v>
      </c>
      <c r="E67" s="688" t="s">
        <v>1723</v>
      </c>
      <c r="F67" s="842">
        <v>80</v>
      </c>
      <c r="G67" s="764"/>
      <c r="H67" s="765"/>
      <c r="I67" s="764"/>
      <c r="J67" s="765"/>
      <c r="K67" s="766"/>
      <c r="L67" s="650" t="str">
        <f t="shared" si="3"/>
        <v>Tốt</v>
      </c>
      <c r="M67" s="651"/>
      <c r="O67" s="830" t="s">
        <v>1722</v>
      </c>
      <c r="P67" s="831" t="s">
        <v>532</v>
      </c>
      <c r="Q67" s="832" t="s">
        <v>496</v>
      </c>
      <c r="R67" s="842">
        <v>80</v>
      </c>
    </row>
    <row r="68" spans="1:18" ht="16.5" customHeight="1">
      <c r="A68" s="761">
        <v>61</v>
      </c>
      <c r="B68" s="762" t="s">
        <v>1724</v>
      </c>
      <c r="C68" s="546" t="s">
        <v>1725</v>
      </c>
      <c r="D68" s="547" t="s">
        <v>496</v>
      </c>
      <c r="E68" s="688" t="s">
        <v>1726</v>
      </c>
      <c r="F68" s="843">
        <v>85</v>
      </c>
      <c r="G68" s="764"/>
      <c r="H68" s="765"/>
      <c r="I68" s="764"/>
      <c r="J68" s="765"/>
      <c r="K68" s="766"/>
      <c r="L68" s="650" t="str">
        <f t="shared" si="3"/>
        <v>Tốt</v>
      </c>
      <c r="M68" s="651"/>
      <c r="O68" s="830" t="s">
        <v>1724</v>
      </c>
      <c r="P68" s="831" t="s">
        <v>1725</v>
      </c>
      <c r="Q68" s="832" t="s">
        <v>496</v>
      </c>
      <c r="R68" s="843">
        <v>85</v>
      </c>
    </row>
    <row r="69" spans="1:18" ht="16.5" customHeight="1">
      <c r="A69" s="761">
        <v>62</v>
      </c>
      <c r="B69" s="762" t="s">
        <v>1727</v>
      </c>
      <c r="C69" s="546" t="s">
        <v>1728</v>
      </c>
      <c r="D69" s="547" t="s">
        <v>1729</v>
      </c>
      <c r="E69" s="688" t="s">
        <v>1730</v>
      </c>
      <c r="F69" s="844">
        <v>79</v>
      </c>
      <c r="G69" s="764"/>
      <c r="H69" s="765"/>
      <c r="I69" s="764"/>
      <c r="J69" s="765"/>
      <c r="K69" s="766"/>
      <c r="L69" s="650" t="str">
        <f t="shared" si="3"/>
        <v>Khá</v>
      </c>
      <c r="M69" s="651"/>
      <c r="N69" s="292">
        <f>A72+'1705LHOB'!A67+'1705LHOC'!A65</f>
        <v>183</v>
      </c>
      <c r="O69" s="830" t="s">
        <v>1727</v>
      </c>
      <c r="P69" s="831" t="s">
        <v>1728</v>
      </c>
      <c r="Q69" s="832" t="s">
        <v>1729</v>
      </c>
      <c r="R69" s="844">
        <v>79</v>
      </c>
    </row>
    <row r="70" spans="1:18" ht="16.5" customHeight="1">
      <c r="A70" s="761">
        <v>63</v>
      </c>
      <c r="B70" s="762" t="s">
        <v>1731</v>
      </c>
      <c r="C70" s="546" t="s">
        <v>1669</v>
      </c>
      <c r="D70" s="547" t="s">
        <v>1431</v>
      </c>
      <c r="E70" s="688" t="s">
        <v>1732</v>
      </c>
      <c r="F70" s="843">
        <v>88</v>
      </c>
      <c r="G70" s="764"/>
      <c r="H70" s="765"/>
      <c r="I70" s="764"/>
      <c r="J70" s="765"/>
      <c r="K70" s="766"/>
      <c r="L70" s="650" t="str">
        <f t="shared" si="3"/>
        <v>Tốt</v>
      </c>
      <c r="M70" s="651"/>
      <c r="O70" s="830" t="s">
        <v>1731</v>
      </c>
      <c r="P70" s="831" t="s">
        <v>1669</v>
      </c>
      <c r="Q70" s="832" t="s">
        <v>1431</v>
      </c>
      <c r="R70" s="843">
        <v>88</v>
      </c>
    </row>
    <row r="71" spans="1:18" ht="16.5" customHeight="1">
      <c r="A71" s="761">
        <v>64</v>
      </c>
      <c r="B71" s="762" t="s">
        <v>2707</v>
      </c>
      <c r="C71" s="546" t="s">
        <v>2708</v>
      </c>
      <c r="D71" s="547" t="s">
        <v>165</v>
      </c>
      <c r="E71" s="691">
        <v>36102</v>
      </c>
      <c r="F71" s="845">
        <v>84</v>
      </c>
      <c r="G71" s="764"/>
      <c r="H71" s="765"/>
      <c r="I71" s="764"/>
      <c r="J71" s="765"/>
      <c r="K71" s="766"/>
      <c r="L71" s="650" t="str">
        <f t="shared" si="3"/>
        <v>Tốt</v>
      </c>
      <c r="M71" s="631"/>
      <c r="O71" s="830" t="s">
        <v>2707</v>
      </c>
      <c r="P71" s="831" t="s">
        <v>2715</v>
      </c>
      <c r="Q71" s="832" t="s">
        <v>165</v>
      </c>
      <c r="R71" s="845">
        <v>84</v>
      </c>
    </row>
    <row r="72" spans="1:18" ht="16.5" customHeight="1">
      <c r="A72" s="767">
        <v>65</v>
      </c>
      <c r="B72" s="768" t="s">
        <v>1733</v>
      </c>
      <c r="C72" s="550" t="s">
        <v>1734</v>
      </c>
      <c r="D72" s="551" t="s">
        <v>504</v>
      </c>
      <c r="E72" s="704" t="s">
        <v>1735</v>
      </c>
      <c r="F72" s="846">
        <v>79</v>
      </c>
      <c r="G72" s="769"/>
      <c r="H72" s="770"/>
      <c r="I72" s="769"/>
      <c r="J72" s="770"/>
      <c r="K72" s="771"/>
      <c r="L72" s="652" t="str">
        <f>IF(F72&gt;=90,"Xuất sắc",IF(F72&gt;=80,"Tốt",IF(F72&gt;=65,"Khá",IF(F72&gt;=50,"TB",IF(F72&gt;=35,"Yếu",IF(F72&gt;=0,"Kém",""))))))</f>
        <v>Khá</v>
      </c>
      <c r="M72" s="653"/>
      <c r="O72" s="839" t="s">
        <v>1733</v>
      </c>
      <c r="P72" s="840" t="s">
        <v>1734</v>
      </c>
      <c r="Q72" s="841" t="s">
        <v>504</v>
      </c>
      <c r="R72" s="846">
        <v>79</v>
      </c>
    </row>
    <row r="73" spans="4:5" ht="7.5" customHeight="1">
      <c r="D73" s="297"/>
      <c r="E73" s="298"/>
    </row>
    <row r="74" spans="2:5" ht="16.5">
      <c r="B74" s="232" t="s">
        <v>185</v>
      </c>
      <c r="C74" s="95">
        <f>COUNTA(B8:B72)</f>
        <v>65</v>
      </c>
      <c r="D74" s="35" t="s">
        <v>186</v>
      </c>
      <c r="E74" s="120"/>
    </row>
    <row r="75" spans="2:5" ht="19.5" customHeight="1">
      <c r="B75" s="234" t="s">
        <v>187</v>
      </c>
      <c r="C75" s="235" t="s">
        <v>188</v>
      </c>
      <c r="D75" s="151">
        <f>COUNTIF($L$8:$L$72,"Xuất sắc")</f>
        <v>2</v>
      </c>
      <c r="E75" s="92" t="s">
        <v>186</v>
      </c>
    </row>
    <row r="76" spans="2:5" ht="19.5" customHeight="1">
      <c r="B76" s="92"/>
      <c r="C76" s="235" t="s">
        <v>189</v>
      </c>
      <c r="D76" s="95">
        <f>COUNTIF($L$8:$L$72,"Tốt")</f>
        <v>36</v>
      </c>
      <c r="E76" s="92" t="s">
        <v>186</v>
      </c>
    </row>
    <row r="77" spans="2:5" ht="19.5" customHeight="1">
      <c r="B77" s="92"/>
      <c r="C77" s="235" t="s">
        <v>190</v>
      </c>
      <c r="D77" s="95">
        <f>COUNTIF($L$8:$L$72,"Khá")</f>
        <v>26</v>
      </c>
      <c r="E77" s="92" t="s">
        <v>186</v>
      </c>
    </row>
    <row r="78" spans="2:5" ht="19.5" customHeight="1">
      <c r="B78" s="92"/>
      <c r="C78" s="235" t="s">
        <v>191</v>
      </c>
      <c r="D78" s="95">
        <f>COUNTIF($L$8:$L$72,"TB")</f>
        <v>0</v>
      </c>
      <c r="E78" s="92" t="s">
        <v>186</v>
      </c>
    </row>
    <row r="79" spans="2:5" ht="19.5" customHeight="1">
      <c r="B79" s="92"/>
      <c r="C79" s="191" t="s">
        <v>1243</v>
      </c>
      <c r="D79" s="192">
        <f>COUNTIF(L8:L72,"Yếu")</f>
        <v>0</v>
      </c>
      <c r="E79" s="191" t="s">
        <v>186</v>
      </c>
    </row>
    <row r="80" spans="2:5" ht="19.5" customHeight="1">
      <c r="B80" s="92"/>
      <c r="C80" s="191" t="s">
        <v>193</v>
      </c>
      <c r="D80" s="192">
        <f>COUNTBLANK(L8:L72)</f>
        <v>1</v>
      </c>
      <c r="E80" s="191" t="s">
        <v>186</v>
      </c>
    </row>
    <row r="81" spans="2:5" ht="6" customHeight="1">
      <c r="B81" s="92"/>
      <c r="C81" s="92"/>
      <c r="D81" s="92"/>
      <c r="E81" s="300"/>
    </row>
    <row r="82" spans="4:5" ht="10.5" customHeight="1">
      <c r="D82" s="297"/>
      <c r="E82" s="298"/>
    </row>
    <row r="83" spans="4:5" ht="18.75" customHeight="1">
      <c r="D83" s="297"/>
      <c r="E83" s="298"/>
    </row>
    <row r="84" spans="4:5" ht="18.75" customHeight="1">
      <c r="D84" s="297"/>
      <c r="E84" s="298"/>
    </row>
    <row r="85" spans="4:5" ht="18.75" customHeight="1">
      <c r="D85" s="297"/>
      <c r="E85" s="298"/>
    </row>
    <row r="86" spans="4:5" ht="18.75" customHeight="1">
      <c r="D86" s="297"/>
      <c r="E86" s="298"/>
    </row>
    <row r="87" spans="4:5" ht="18.75" customHeight="1">
      <c r="D87" s="297"/>
      <c r="E87" s="298"/>
    </row>
    <row r="88" spans="4:5" ht="18.75" customHeight="1">
      <c r="D88" s="297"/>
      <c r="E88" s="298"/>
    </row>
    <row r="89" spans="4:5" ht="18.75" customHeight="1">
      <c r="D89" s="297"/>
      <c r="E89" s="298"/>
    </row>
    <row r="90" spans="4:5" ht="18.75" customHeight="1">
      <c r="D90" s="297"/>
      <c r="E90" s="298"/>
    </row>
    <row r="91" spans="4:5" ht="18.75" customHeight="1">
      <c r="D91" s="297"/>
      <c r="E91" s="298"/>
    </row>
    <row r="92" spans="4:5" ht="18.75" customHeight="1">
      <c r="D92" s="297"/>
      <c r="E92" s="298"/>
    </row>
    <row r="93" spans="4:5" ht="18.75" customHeight="1">
      <c r="D93" s="297"/>
      <c r="E93" s="298"/>
    </row>
    <row r="94" spans="4:5" ht="18.75" customHeight="1">
      <c r="D94" s="297"/>
      <c r="E94" s="298"/>
    </row>
    <row r="95" spans="4:5" ht="18.75" customHeight="1">
      <c r="D95" s="297"/>
      <c r="E95" s="298"/>
    </row>
    <row r="96" spans="4:5" ht="18.75" customHeight="1">
      <c r="D96" s="297"/>
      <c r="E96" s="298"/>
    </row>
    <row r="97" spans="4:5" ht="18.75" customHeight="1">
      <c r="D97" s="297"/>
      <c r="E97" s="298"/>
    </row>
    <row r="98" spans="4:5" ht="18.75" customHeight="1">
      <c r="D98" s="297"/>
      <c r="E98" s="298"/>
    </row>
    <row r="99" spans="4:5" ht="18.75" customHeight="1">
      <c r="D99" s="297"/>
      <c r="E99" s="298"/>
    </row>
    <row r="100" spans="4:5" ht="18.75" customHeight="1">
      <c r="D100" s="297"/>
      <c r="E100" s="298"/>
    </row>
    <row r="101" spans="4:5" ht="18.75" customHeight="1">
      <c r="D101" s="297"/>
      <c r="E101" s="298"/>
    </row>
    <row r="102" spans="4:5" ht="18.75" customHeight="1">
      <c r="D102" s="297"/>
      <c r="E102" s="298"/>
    </row>
    <row r="103" spans="4:5" ht="18.75" customHeight="1">
      <c r="D103" s="297"/>
      <c r="E103" s="298"/>
    </row>
    <row r="104" spans="4:5" ht="18.75" customHeight="1">
      <c r="D104" s="297"/>
      <c r="E104" s="298"/>
    </row>
    <row r="105" spans="4:5" ht="18.75" customHeight="1">
      <c r="D105" s="297"/>
      <c r="E105" s="298"/>
    </row>
    <row r="106" spans="4:5" ht="18.75" customHeight="1">
      <c r="D106" s="297"/>
      <c r="E106" s="298"/>
    </row>
    <row r="107" spans="4:5" ht="18.75" customHeight="1">
      <c r="D107" s="297"/>
      <c r="E107" s="298"/>
    </row>
    <row r="108" spans="4:5" ht="18.75" customHeight="1">
      <c r="D108" s="297"/>
      <c r="E108" s="298"/>
    </row>
    <row r="109" spans="4:5" ht="18.75" customHeight="1">
      <c r="D109" s="297"/>
      <c r="E109" s="298"/>
    </row>
    <row r="110" spans="4:5" ht="18.75" customHeight="1">
      <c r="D110" s="297"/>
      <c r="E110" s="298"/>
    </row>
    <row r="111" spans="4:5" ht="18.75" customHeight="1">
      <c r="D111" s="297"/>
      <c r="E111" s="298"/>
    </row>
    <row r="112" spans="4:5" ht="18.75" customHeight="1">
      <c r="D112" s="297"/>
      <c r="E112" s="298"/>
    </row>
    <row r="113" spans="4:5" ht="18.75" customHeight="1">
      <c r="D113" s="297"/>
      <c r="E113" s="298"/>
    </row>
    <row r="114" spans="4:5" ht="18.75" customHeight="1">
      <c r="D114" s="297"/>
      <c r="E114" s="298"/>
    </row>
    <row r="115" spans="4:5" ht="18.75" customHeight="1">
      <c r="D115" s="297"/>
      <c r="E115" s="298"/>
    </row>
    <row r="116" spans="4:5" ht="18.75" customHeight="1">
      <c r="D116" s="297"/>
      <c r="E116" s="298"/>
    </row>
    <row r="117" spans="4:5" ht="18.75" customHeight="1">
      <c r="D117" s="297"/>
      <c r="E117" s="298"/>
    </row>
    <row r="118" spans="4:5" ht="18.75" customHeight="1">
      <c r="D118" s="297"/>
      <c r="E118" s="298"/>
    </row>
    <row r="119" spans="4:5" ht="18.75" customHeight="1">
      <c r="D119" s="297"/>
      <c r="E119" s="298"/>
    </row>
    <row r="120" spans="4:5" ht="18.75" customHeight="1">
      <c r="D120" s="297"/>
      <c r="E120" s="298"/>
    </row>
    <row r="121" spans="4:5" ht="18.75" customHeight="1">
      <c r="D121" s="297"/>
      <c r="E121" s="298"/>
    </row>
    <row r="122" spans="4:5" ht="18.75" customHeight="1">
      <c r="D122" s="297"/>
      <c r="E122" s="298"/>
    </row>
    <row r="123" spans="4:5" ht="18.75" customHeight="1">
      <c r="D123" s="297"/>
      <c r="E123" s="298"/>
    </row>
    <row r="124" spans="4:5" ht="18.75" customHeight="1">
      <c r="D124" s="297"/>
      <c r="E124" s="298"/>
    </row>
    <row r="125" spans="4:5" ht="18.75" customHeight="1">
      <c r="D125" s="297"/>
      <c r="E125" s="298"/>
    </row>
    <row r="126" spans="4:5" ht="18.75" customHeight="1">
      <c r="D126" s="297"/>
      <c r="E126" s="298"/>
    </row>
    <row r="127" spans="4:5" ht="18.75" customHeight="1">
      <c r="D127" s="297"/>
      <c r="E127" s="298"/>
    </row>
    <row r="128" spans="4:5" ht="18.75" customHeight="1">
      <c r="D128" s="297"/>
      <c r="E128" s="298"/>
    </row>
    <row r="129" spans="4:5" ht="18.75" customHeight="1">
      <c r="D129" s="297"/>
      <c r="E129" s="298"/>
    </row>
    <row r="130" spans="4:5" ht="18.75" customHeight="1">
      <c r="D130" s="297"/>
      <c r="E130" s="298"/>
    </row>
    <row r="131" spans="4:5" ht="18.75" customHeight="1">
      <c r="D131" s="297"/>
      <c r="E131" s="298"/>
    </row>
    <row r="132" spans="4:5" ht="18.75" customHeight="1">
      <c r="D132" s="297"/>
      <c r="E132" s="298"/>
    </row>
    <row r="133" spans="4:5" ht="18.75" customHeight="1">
      <c r="D133" s="297"/>
      <c r="E133" s="298"/>
    </row>
    <row r="134" spans="4:5" ht="18.75" customHeight="1">
      <c r="D134" s="297"/>
      <c r="E134" s="298"/>
    </row>
    <row r="135" spans="4:5" ht="18.75" customHeight="1">
      <c r="D135" s="297"/>
      <c r="E135" s="298"/>
    </row>
    <row r="136" spans="4:5" ht="18.75" customHeight="1">
      <c r="D136" s="297"/>
      <c r="E136" s="298"/>
    </row>
    <row r="137" spans="4:5" ht="18.75" customHeight="1">
      <c r="D137" s="297"/>
      <c r="E137" s="298"/>
    </row>
    <row r="138" spans="4:5" ht="18.75" customHeight="1">
      <c r="D138" s="297"/>
      <c r="E138" s="298"/>
    </row>
    <row r="139" spans="4:5" ht="18.75" customHeight="1">
      <c r="D139" s="297"/>
      <c r="E139" s="298"/>
    </row>
    <row r="140" spans="4:5" ht="18.75" customHeight="1">
      <c r="D140" s="297"/>
      <c r="E140" s="298"/>
    </row>
    <row r="141" spans="4:5" ht="18.75" customHeight="1">
      <c r="D141" s="297"/>
      <c r="E141" s="298"/>
    </row>
    <row r="142" spans="4:5" ht="18.75" customHeight="1">
      <c r="D142" s="297"/>
      <c r="E142" s="298"/>
    </row>
    <row r="143" spans="4:5" ht="18.75" customHeight="1">
      <c r="D143" s="297"/>
      <c r="E143" s="298"/>
    </row>
    <row r="144" spans="4:5" ht="18.75" customHeight="1">
      <c r="D144" s="297"/>
      <c r="E144" s="298"/>
    </row>
    <row r="145" spans="4:5" ht="18.75" customHeight="1">
      <c r="D145" s="297"/>
      <c r="E145" s="298"/>
    </row>
    <row r="146" spans="4:5" ht="18.75" customHeight="1">
      <c r="D146" s="297"/>
      <c r="E146" s="298"/>
    </row>
    <row r="147" spans="4:5" ht="18.75" customHeight="1">
      <c r="D147" s="297"/>
      <c r="E147" s="298"/>
    </row>
    <row r="148" spans="4:5" ht="18.75" customHeight="1">
      <c r="D148" s="297"/>
      <c r="E148" s="298"/>
    </row>
    <row r="149" spans="4:5" ht="18.75" customHeight="1">
      <c r="D149" s="297"/>
      <c r="E149" s="298"/>
    </row>
    <row r="150" spans="4:5" ht="18.75" customHeight="1">
      <c r="D150" s="297"/>
      <c r="E150" s="298"/>
    </row>
    <row r="151" spans="4:5" ht="18.75" customHeight="1">
      <c r="D151" s="297"/>
      <c r="E151" s="298"/>
    </row>
    <row r="152" spans="4:5" ht="18.75" customHeight="1">
      <c r="D152" s="297"/>
      <c r="E152" s="298"/>
    </row>
    <row r="153" spans="4:5" ht="18.75" customHeight="1">
      <c r="D153" s="297"/>
      <c r="E153" s="298"/>
    </row>
    <row r="154" spans="4:5" ht="18.75" customHeight="1">
      <c r="D154" s="297"/>
      <c r="E154" s="298"/>
    </row>
    <row r="155" spans="4:5" ht="18.75" customHeight="1">
      <c r="D155" s="297"/>
      <c r="E155" s="298"/>
    </row>
    <row r="156" spans="4:5" ht="18.75" customHeight="1">
      <c r="D156" s="297"/>
      <c r="E156" s="298"/>
    </row>
    <row r="157" spans="4:5" ht="18.75" customHeight="1">
      <c r="D157" s="297"/>
      <c r="E157" s="298"/>
    </row>
    <row r="158" spans="4:5" ht="18.75" customHeight="1">
      <c r="D158" s="297"/>
      <c r="E158" s="298"/>
    </row>
    <row r="159" spans="4:5" ht="18.75" customHeight="1">
      <c r="D159" s="297"/>
      <c r="E159" s="298"/>
    </row>
    <row r="160" spans="4:5" ht="18.75" customHeight="1">
      <c r="D160" s="297"/>
      <c r="E160" s="298"/>
    </row>
    <row r="161" spans="4:5" ht="18.75" customHeight="1">
      <c r="D161" s="297"/>
      <c r="E161" s="298"/>
    </row>
    <row r="162" spans="4:5" ht="18.75" customHeight="1">
      <c r="D162" s="297"/>
      <c r="E162" s="298"/>
    </row>
    <row r="163" spans="4:5" ht="18.75" customHeight="1">
      <c r="D163" s="297"/>
      <c r="E163" s="298"/>
    </row>
    <row r="164" spans="4:5" ht="18.75" customHeight="1">
      <c r="D164" s="297"/>
      <c r="E164" s="298"/>
    </row>
    <row r="165" spans="4:5" ht="18.75" customHeight="1">
      <c r="D165" s="297"/>
      <c r="E165" s="298"/>
    </row>
    <row r="166" spans="4:5" ht="18.75" customHeight="1">
      <c r="D166" s="297"/>
      <c r="E166" s="298"/>
    </row>
  </sheetData>
  <sheetProtection/>
  <mergeCells count="15">
    <mergeCell ref="K6:L7"/>
    <mergeCell ref="M6:M7"/>
    <mergeCell ref="A1:M1"/>
    <mergeCell ref="A2:M2"/>
    <mergeCell ref="A3:M3"/>
    <mergeCell ref="A4:M4"/>
    <mergeCell ref="A6:A7"/>
    <mergeCell ref="B6:B7"/>
    <mergeCell ref="C6:D7"/>
    <mergeCell ref="E6:E7"/>
    <mergeCell ref="F6:F7"/>
    <mergeCell ref="G6:G7"/>
    <mergeCell ref="H6:H7"/>
    <mergeCell ref="I6:I7"/>
    <mergeCell ref="J6:J7"/>
  </mergeCells>
  <conditionalFormatting sqref="L8:L72">
    <cfRule type="cellIs" priority="3" dxfId="23" operator="greaterThan" stopIfTrue="1">
      <formula>"X"</formula>
    </cfRule>
  </conditionalFormatting>
  <conditionalFormatting sqref="L72">
    <cfRule type="cellIs" priority="2" dxfId="23" operator="greaterThan" stopIfTrue="1">
      <formula>"X"</formula>
    </cfRule>
  </conditionalFormatting>
  <conditionalFormatting sqref="G8:L72">
    <cfRule type="cellIs" priority="1" dxfId="23" operator="greaterThan" stopIfTrue="1">
      <formula>"x"</formula>
    </cfRule>
  </conditionalFormatting>
  <printOptions horizontalCentered="1"/>
  <pageMargins left="0.2755905511811024" right="0.15748031496062992" top="0.31496062992125984" bottom="0.07874015748031496" header="0" footer="0.11811023622047245"/>
  <pageSetup horizontalDpi="600" verticalDpi="600" orientation="portrait" paperSize="9" r:id="rId2"/>
  <headerFooter alignWithMargins="0">
    <oddFooter>&amp;R&amp;P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6"/>
  <sheetViews>
    <sheetView zoomScalePageLayoutView="0" workbookViewId="0" topLeftCell="A73">
      <selection activeCell="AA82" sqref="AA82"/>
    </sheetView>
  </sheetViews>
  <sheetFormatPr defaultColWidth="8.88671875" defaultRowHeight="18.75" customHeight="1"/>
  <cols>
    <col min="1" max="1" width="4.88671875" style="231" customWidth="1"/>
    <col min="2" max="2" width="12.77734375" style="233" customWidth="1"/>
    <col min="3" max="3" width="16.77734375" style="262" customWidth="1"/>
    <col min="4" max="4" width="6.99609375" style="264" customWidth="1"/>
    <col min="5" max="5" width="10.5546875" style="323" bestFit="1" customWidth="1"/>
    <col min="6" max="6" width="8.10546875" style="231" customWidth="1"/>
    <col min="7" max="7" width="7.88671875" style="233" hidden="1" customWidth="1"/>
    <col min="8" max="8" width="6.88671875" style="233" hidden="1" customWidth="1"/>
    <col min="9" max="9" width="7.6640625" style="231" hidden="1" customWidth="1"/>
    <col min="10" max="10" width="7.10546875" style="231" hidden="1" customWidth="1"/>
    <col min="11" max="11" width="5.6640625" style="231" hidden="1" customWidth="1"/>
    <col min="12" max="12" width="8.88671875" style="231" customWidth="1"/>
    <col min="13" max="13" width="7.88671875" style="85" customWidth="1"/>
    <col min="14" max="14" width="8.5546875" style="231" hidden="1" customWidth="1"/>
    <col min="15" max="18" width="7.10546875" style="231" hidden="1" customWidth="1"/>
    <col min="19" max="19" width="11.5546875" style="231" hidden="1" customWidth="1"/>
    <col min="20" max="20" width="14.88671875" style="231" hidden="1" customWidth="1"/>
    <col min="21" max="22" width="7.10546875" style="231" hidden="1" customWidth="1"/>
    <col min="23" max="25" width="0" style="231" hidden="1" customWidth="1"/>
    <col min="26" max="16384" width="8.88671875" style="231" customWidth="1"/>
  </cols>
  <sheetData>
    <row r="1" spans="1:13" ht="18.75" customHeight="1">
      <c r="A1" s="885" t="s">
        <v>2713</v>
      </c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</row>
    <row r="2" spans="1:13" ht="18.75" customHeight="1">
      <c r="A2" s="885" t="s">
        <v>1736</v>
      </c>
      <c r="B2" s="885"/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5"/>
    </row>
    <row r="3" spans="1:13" ht="18.75" customHeight="1">
      <c r="A3" s="886" t="s">
        <v>2714</v>
      </c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</row>
    <row r="4" spans="1:13" ht="18.75" customHeight="1">
      <c r="A4" s="887" t="s">
        <v>2</v>
      </c>
      <c r="B4" s="887"/>
      <c r="C4" s="887"/>
      <c r="D4" s="887"/>
      <c r="E4" s="887"/>
      <c r="F4" s="887"/>
      <c r="G4" s="887"/>
      <c r="H4" s="887"/>
      <c r="I4" s="887"/>
      <c r="J4" s="887"/>
      <c r="K4" s="887"/>
      <c r="L4" s="887"/>
      <c r="M4" s="887"/>
    </row>
    <row r="5" spans="1:13" ht="10.5" customHeight="1">
      <c r="A5" s="4"/>
      <c r="B5" s="116"/>
      <c r="C5" s="4"/>
      <c r="D5" s="115"/>
      <c r="E5" s="114"/>
      <c r="F5" s="113"/>
      <c r="G5" s="113"/>
      <c r="H5" s="5"/>
      <c r="I5" s="4"/>
      <c r="J5" s="116"/>
      <c r="K5" s="4"/>
      <c r="L5" s="115"/>
      <c r="M5" s="114"/>
    </row>
    <row r="6" spans="1:13" s="236" customFormat="1" ht="24" customHeight="1">
      <c r="A6" s="888" t="s">
        <v>3</v>
      </c>
      <c r="B6" s="888" t="s">
        <v>4</v>
      </c>
      <c r="C6" s="888" t="s">
        <v>5</v>
      </c>
      <c r="D6" s="888"/>
      <c r="E6" s="888" t="s">
        <v>6</v>
      </c>
      <c r="F6" s="889" t="s">
        <v>7</v>
      </c>
      <c r="G6" s="888" t="s">
        <v>1590</v>
      </c>
      <c r="H6" s="883"/>
      <c r="I6" s="888" t="s">
        <v>1591</v>
      </c>
      <c r="J6" s="888"/>
      <c r="K6" s="888" t="s">
        <v>2716</v>
      </c>
      <c r="L6" s="888" t="s">
        <v>8</v>
      </c>
      <c r="M6" s="888" t="s">
        <v>9</v>
      </c>
    </row>
    <row r="7" spans="1:13" s="236" customFormat="1" ht="24.75" customHeight="1">
      <c r="A7" s="888"/>
      <c r="B7" s="888"/>
      <c r="C7" s="888"/>
      <c r="D7" s="888"/>
      <c r="E7" s="888"/>
      <c r="F7" s="889"/>
      <c r="G7" s="888" t="s">
        <v>1593</v>
      </c>
      <c r="H7" s="884" t="s">
        <v>656</v>
      </c>
      <c r="I7" s="888" t="s">
        <v>1593</v>
      </c>
      <c r="J7" s="888" t="s">
        <v>656</v>
      </c>
      <c r="K7" s="888"/>
      <c r="L7" s="888"/>
      <c r="M7" s="888"/>
    </row>
    <row r="8" spans="1:23" s="236" customFormat="1" ht="18" customHeight="1">
      <c r="A8" s="514">
        <v>1</v>
      </c>
      <c r="B8" s="514" t="s">
        <v>1737</v>
      </c>
      <c r="C8" s="542" t="s">
        <v>1738</v>
      </c>
      <c r="D8" s="543" t="s">
        <v>1247</v>
      </c>
      <c r="E8" s="515" t="s">
        <v>98</v>
      </c>
      <c r="F8" s="516">
        <v>80</v>
      </c>
      <c r="G8" s="517"/>
      <c r="H8" s="518">
        <f>IF(G8&gt;=90,"Xuất sắc",IF(G8&gt;=80,"Tốt",IF(G8&gt;=65,"Khá",IF(G8&gt;=50,"TB",""))))</f>
      </c>
      <c r="I8" s="517"/>
      <c r="J8" s="518">
        <f>IF(I8&gt;=90,"Xuất sắc",IF(I8&gt;=80,"Tốt",IF(I8&gt;=65,"Khá",IF(I8&gt;=50,"TB",""))))</f>
      </c>
      <c r="K8" s="519">
        <f>J8</f>
      </c>
      <c r="L8" s="519" t="str">
        <f>IF(F8&gt;=90,"Xuất sắc",IF(F8&gt;=80,"Tốt",IF(F8&gt;=65,"Khá",IF(F8&gt;=50,"TB",IF(F8&gt;=49,"Yếu",IF(F8&gt;=35,"Kém",""))))))</f>
        <v>Tốt</v>
      </c>
      <c r="M8" s="520"/>
      <c r="N8" s="304" t="e">
        <f>IF(#REF!&gt;=90,"Xuất sắc",IF(#REF!&gt;=80,"Tốt",IF(#REF!&gt;=65,"Khá",IF(#REF!&gt;=50,"TB",""))))</f>
        <v>#REF!</v>
      </c>
      <c r="O8" s="236" t="str">
        <f>C8&amp;" "&amp;D8</f>
        <v>Nguyễn Đức  An</v>
      </c>
      <c r="S8" s="305" t="s">
        <v>1737</v>
      </c>
      <c r="T8" s="306" t="s">
        <v>1738</v>
      </c>
      <c r="U8" s="307" t="s">
        <v>1247</v>
      </c>
      <c r="W8" s="303">
        <v>78</v>
      </c>
    </row>
    <row r="9" spans="1:23" s="236" customFormat="1" ht="18" customHeight="1">
      <c r="A9" s="521">
        <v>2</v>
      </c>
      <c r="B9" s="522" t="s">
        <v>1739</v>
      </c>
      <c r="C9" s="544" t="s">
        <v>1740</v>
      </c>
      <c r="D9" s="545" t="s">
        <v>12</v>
      </c>
      <c r="E9" s="523" t="s">
        <v>1536</v>
      </c>
      <c r="F9" s="524">
        <v>80</v>
      </c>
      <c r="G9" s="525"/>
      <c r="H9" s="526">
        <f aca="true" t="shared" si="0" ref="H9:H65">IF(G9&gt;=90,"Xuất sắc",IF(G9&gt;=80,"Tốt",IF(G9&gt;=65,"Khá",IF(G9&gt;=50,"TB",""))))</f>
      </c>
      <c r="I9" s="525"/>
      <c r="J9" s="526">
        <f aca="true" t="shared" si="1" ref="J9:J65">IF(I9&gt;=90,"Xuất sắc",IF(I9&gt;=80,"Tốt",IF(I9&gt;=65,"Khá",IF(I9&gt;=50,"TB",""))))</f>
      </c>
      <c r="K9" s="527">
        <f aca="true" t="shared" si="2" ref="K9:K65">J9</f>
      </c>
      <c r="L9" s="527" t="str">
        <f aca="true" t="shared" si="3" ref="L9:L67">IF(F9&gt;=90,"Xuất sắc",IF(F9&gt;=80,"Tốt",IF(F9&gt;=65,"Khá",IF(F9&gt;=50,"TB",IF(F9&gt;=49,"Yếu",IF(F9&gt;=35,"Kém",""))))))</f>
        <v>Tốt</v>
      </c>
      <c r="M9" s="528"/>
      <c r="N9" s="304" t="e">
        <f>IF(#REF!&gt;=90,"Xuất sắc",IF(#REF!&gt;=80,"Tốt",IF(#REF!&gt;=65,"Khá",IF(#REF!&gt;=50,"TB",""))))</f>
        <v>#REF!</v>
      </c>
      <c r="O9" s="236" t="str">
        <f aca="true" t="shared" si="4" ref="O9:O58">C9&amp;" "&amp;D9</f>
        <v>Hồ Châu  Anh</v>
      </c>
      <c r="S9" s="308" t="s">
        <v>1739</v>
      </c>
      <c r="T9" s="309" t="s">
        <v>1740</v>
      </c>
      <c r="U9" s="310" t="s">
        <v>12</v>
      </c>
      <c r="W9" s="166">
        <v>82</v>
      </c>
    </row>
    <row r="10" spans="1:23" s="236" customFormat="1" ht="18" customHeight="1">
      <c r="A10" s="521">
        <v>3</v>
      </c>
      <c r="B10" s="522" t="s">
        <v>1741</v>
      </c>
      <c r="C10" s="544" t="s">
        <v>1742</v>
      </c>
      <c r="D10" s="545" t="s">
        <v>12</v>
      </c>
      <c r="E10" s="523" t="s">
        <v>662</v>
      </c>
      <c r="F10" s="524">
        <v>85</v>
      </c>
      <c r="G10" s="525"/>
      <c r="H10" s="526">
        <f t="shared" si="0"/>
      </c>
      <c r="I10" s="525"/>
      <c r="J10" s="526">
        <f t="shared" si="1"/>
      </c>
      <c r="K10" s="527">
        <f t="shared" si="2"/>
      </c>
      <c r="L10" s="527" t="str">
        <f t="shared" si="3"/>
        <v>Tốt</v>
      </c>
      <c r="M10" s="528"/>
      <c r="N10" s="304" t="e">
        <f>IF(#REF!&gt;=90,"Xuất sắc",IF(#REF!&gt;=80,"Tốt",IF(#REF!&gt;=65,"Khá",IF(#REF!&gt;=50,"TB",""))))</f>
        <v>#REF!</v>
      </c>
      <c r="O10" s="236" t="str">
        <f t="shared" si="4"/>
        <v>Phạm Việt Anh</v>
      </c>
      <c r="S10" s="308" t="s">
        <v>1741</v>
      </c>
      <c r="T10" s="309" t="s">
        <v>1742</v>
      </c>
      <c r="U10" s="310" t="s">
        <v>12</v>
      </c>
      <c r="W10" s="166">
        <v>75</v>
      </c>
    </row>
    <row r="11" spans="1:23" s="236" customFormat="1" ht="18" customHeight="1">
      <c r="A11" s="521">
        <v>4</v>
      </c>
      <c r="B11" s="522" t="s">
        <v>1743</v>
      </c>
      <c r="C11" s="544" t="s">
        <v>222</v>
      </c>
      <c r="D11" s="545" t="s">
        <v>1744</v>
      </c>
      <c r="E11" s="523" t="s">
        <v>1745</v>
      </c>
      <c r="F11" s="524">
        <v>88</v>
      </c>
      <c r="G11" s="525"/>
      <c r="H11" s="526">
        <f t="shared" si="0"/>
      </c>
      <c r="I11" s="525"/>
      <c r="J11" s="526">
        <f t="shared" si="1"/>
      </c>
      <c r="K11" s="527">
        <f t="shared" si="2"/>
      </c>
      <c r="L11" s="527" t="str">
        <f t="shared" si="3"/>
        <v>Tốt</v>
      </c>
      <c r="M11" s="528"/>
      <c r="N11" s="304" t="e">
        <f>IF(#REF!&gt;=90,"Xuất sắc",IF(#REF!&gt;=80,"Tốt",IF(#REF!&gt;=65,"Khá",IF(#REF!&gt;=50,"TB",""))))</f>
        <v>#REF!</v>
      </c>
      <c r="O11" s="236" t="str">
        <f t="shared" si="4"/>
        <v>Lương Văn Ban</v>
      </c>
      <c r="S11" s="308" t="s">
        <v>1743</v>
      </c>
      <c r="T11" s="309" t="s">
        <v>222</v>
      </c>
      <c r="U11" s="310" t="s">
        <v>1744</v>
      </c>
      <c r="W11" s="166">
        <v>90</v>
      </c>
    </row>
    <row r="12" spans="1:23" s="236" customFormat="1" ht="18" customHeight="1">
      <c r="A12" s="521">
        <v>5</v>
      </c>
      <c r="B12" s="522" t="s">
        <v>1746</v>
      </c>
      <c r="C12" s="544" t="s">
        <v>718</v>
      </c>
      <c r="D12" s="545" t="s">
        <v>921</v>
      </c>
      <c r="E12" s="523" t="s">
        <v>1747</v>
      </c>
      <c r="F12" s="524">
        <v>81</v>
      </c>
      <c r="G12" s="525"/>
      <c r="H12" s="526">
        <f t="shared" si="0"/>
      </c>
      <c r="I12" s="525"/>
      <c r="J12" s="526">
        <f t="shared" si="1"/>
      </c>
      <c r="K12" s="527">
        <f t="shared" si="2"/>
      </c>
      <c r="L12" s="527" t="str">
        <f t="shared" si="3"/>
        <v>Tốt</v>
      </c>
      <c r="M12" s="528"/>
      <c r="N12" s="304" t="e">
        <f>IF(#REF!&gt;=90,"Xuất sắc",IF(#REF!&gt;=80,"Tốt",IF(#REF!&gt;=65,"Khá",IF(#REF!&gt;=50,"TB",""))))</f>
        <v>#REF!</v>
      </c>
      <c r="O12" s="236" t="str">
        <f t="shared" si="4"/>
        <v>Nguyễn Thị  Bích</v>
      </c>
      <c r="S12" s="308" t="s">
        <v>1746</v>
      </c>
      <c r="T12" s="309" t="s">
        <v>718</v>
      </c>
      <c r="U12" s="310" t="s">
        <v>921</v>
      </c>
      <c r="W12" s="166">
        <v>68</v>
      </c>
    </row>
    <row r="13" spans="1:23" s="236" customFormat="1" ht="18" customHeight="1">
      <c r="A13" s="521">
        <v>6</v>
      </c>
      <c r="B13" s="522" t="s">
        <v>1748</v>
      </c>
      <c r="C13" s="544" t="s">
        <v>1749</v>
      </c>
      <c r="D13" s="545" t="s">
        <v>796</v>
      </c>
      <c r="E13" s="523" t="s">
        <v>351</v>
      </c>
      <c r="F13" s="524">
        <v>80</v>
      </c>
      <c r="G13" s="525"/>
      <c r="H13" s="526">
        <f t="shared" si="0"/>
      </c>
      <c r="I13" s="525"/>
      <c r="J13" s="526">
        <f t="shared" si="1"/>
      </c>
      <c r="K13" s="527">
        <f t="shared" si="2"/>
      </c>
      <c r="L13" s="527" t="str">
        <f t="shared" si="3"/>
        <v>Tốt</v>
      </c>
      <c r="M13" s="528"/>
      <c r="N13" s="304" t="e">
        <f>IF(#REF!&gt;=90,"Xuất sắc",IF(#REF!&gt;=80,"Tốt",IF(#REF!&gt;=65,"Khá",IF(#REF!&gt;=50,"TB",""))))</f>
        <v>#REF!</v>
      </c>
      <c r="O13" s="236" t="str">
        <f t="shared" si="4"/>
        <v>Phạm Linh Chi</v>
      </c>
      <c r="S13" s="308" t="s">
        <v>1748</v>
      </c>
      <c r="T13" s="309" t="s">
        <v>1749</v>
      </c>
      <c r="U13" s="310" t="s">
        <v>796</v>
      </c>
      <c r="W13" s="166">
        <v>80</v>
      </c>
    </row>
    <row r="14" spans="1:23" s="236" customFormat="1" ht="18" customHeight="1">
      <c r="A14" s="521">
        <v>7</v>
      </c>
      <c r="B14" s="522" t="s">
        <v>1750</v>
      </c>
      <c r="C14" s="544" t="s">
        <v>1751</v>
      </c>
      <c r="D14" s="545" t="s">
        <v>375</v>
      </c>
      <c r="E14" s="523" t="s">
        <v>1345</v>
      </c>
      <c r="F14" s="524">
        <v>80</v>
      </c>
      <c r="G14" s="525"/>
      <c r="H14" s="526">
        <f t="shared" si="0"/>
      </c>
      <c r="I14" s="525"/>
      <c r="J14" s="526">
        <f t="shared" si="1"/>
      </c>
      <c r="K14" s="527">
        <f t="shared" si="2"/>
      </c>
      <c r="L14" s="527" t="str">
        <f t="shared" si="3"/>
        <v>Tốt</v>
      </c>
      <c r="M14" s="528"/>
      <c r="N14" s="304" t="e">
        <f>IF(#REF!&gt;=90,"Xuất sắc",IF(#REF!&gt;=80,"Tốt",IF(#REF!&gt;=65,"Khá",IF(#REF!&gt;=50,"TB",""))))</f>
        <v>#REF!</v>
      </c>
      <c r="O14" s="236" t="str">
        <f t="shared" si="4"/>
        <v>Nguyễn Thục Chinh</v>
      </c>
      <c r="S14" s="308" t="s">
        <v>1750</v>
      </c>
      <c r="T14" s="309" t="s">
        <v>1751</v>
      </c>
      <c r="U14" s="310" t="s">
        <v>375</v>
      </c>
      <c r="W14" s="166">
        <v>80</v>
      </c>
    </row>
    <row r="15" spans="1:23" s="236" customFormat="1" ht="18" customHeight="1">
      <c r="A15" s="521">
        <v>8</v>
      </c>
      <c r="B15" s="522" t="s">
        <v>1752</v>
      </c>
      <c r="C15" s="544" t="s">
        <v>718</v>
      </c>
      <c r="D15" s="545" t="s">
        <v>215</v>
      </c>
      <c r="E15" s="523" t="s">
        <v>271</v>
      </c>
      <c r="F15" s="524">
        <v>80</v>
      </c>
      <c r="G15" s="525"/>
      <c r="H15" s="526">
        <f t="shared" si="0"/>
      </c>
      <c r="I15" s="525"/>
      <c r="J15" s="526">
        <f t="shared" si="1"/>
      </c>
      <c r="K15" s="527">
        <f t="shared" si="2"/>
      </c>
      <c r="L15" s="527" t="str">
        <f t="shared" si="3"/>
        <v>Tốt</v>
      </c>
      <c r="M15" s="528"/>
      <c r="N15" s="304" t="e">
        <f>IF(#REF!&gt;=90,"Xuất sắc",IF(#REF!&gt;=80,"Tốt",IF(#REF!&gt;=65,"Khá",IF(#REF!&gt;=50,"TB",""))))</f>
        <v>#REF!</v>
      </c>
      <c r="O15" s="236" t="str">
        <f t="shared" si="4"/>
        <v>Nguyễn Thị  Dung</v>
      </c>
      <c r="S15" s="308" t="s">
        <v>1752</v>
      </c>
      <c r="T15" s="309" t="s">
        <v>718</v>
      </c>
      <c r="U15" s="310" t="s">
        <v>215</v>
      </c>
      <c r="W15" s="166">
        <v>79</v>
      </c>
    </row>
    <row r="16" spans="1:23" s="236" customFormat="1" ht="18" customHeight="1">
      <c r="A16" s="521">
        <v>9</v>
      </c>
      <c r="B16" s="522" t="s">
        <v>1753</v>
      </c>
      <c r="C16" s="544" t="s">
        <v>1754</v>
      </c>
      <c r="D16" s="545" t="s">
        <v>790</v>
      </c>
      <c r="E16" s="529">
        <v>35132</v>
      </c>
      <c r="F16" s="524">
        <v>80</v>
      </c>
      <c r="G16" s="525"/>
      <c r="H16" s="526">
        <f t="shared" si="0"/>
      </c>
      <c r="I16" s="525"/>
      <c r="J16" s="526">
        <f t="shared" si="1"/>
      </c>
      <c r="K16" s="527">
        <f t="shared" si="2"/>
      </c>
      <c r="L16" s="527" t="str">
        <f t="shared" si="3"/>
        <v>Tốt</v>
      </c>
      <c r="M16" s="528"/>
      <c r="N16" s="304" t="e">
        <f>IF(#REF!&gt;=90,"Xuất sắc",IF(#REF!&gt;=80,"Tốt",IF(#REF!&gt;=65,"Khá",IF(#REF!&gt;=50,"TB",""))))</f>
        <v>#REF!</v>
      </c>
      <c r="O16" s="236" t="str">
        <f t="shared" si="4"/>
        <v>Bùi Việt  Dũng</v>
      </c>
      <c r="S16" s="308" t="s">
        <v>1753</v>
      </c>
      <c r="T16" s="309" t="s">
        <v>1754</v>
      </c>
      <c r="U16" s="310" t="s">
        <v>790</v>
      </c>
      <c r="W16" s="166">
        <v>75</v>
      </c>
    </row>
    <row r="17" spans="1:23" s="236" customFormat="1" ht="18" customHeight="1">
      <c r="A17" s="521">
        <v>10</v>
      </c>
      <c r="B17" s="522" t="s">
        <v>1755</v>
      </c>
      <c r="C17" s="544" t="s">
        <v>1756</v>
      </c>
      <c r="D17" s="545" t="s">
        <v>631</v>
      </c>
      <c r="E17" s="523" t="s">
        <v>1757</v>
      </c>
      <c r="F17" s="524">
        <v>80</v>
      </c>
      <c r="G17" s="525"/>
      <c r="H17" s="526">
        <f t="shared" si="0"/>
      </c>
      <c r="I17" s="525"/>
      <c r="J17" s="526">
        <f t="shared" si="1"/>
      </c>
      <c r="K17" s="527">
        <f t="shared" si="2"/>
      </c>
      <c r="L17" s="527" t="str">
        <f t="shared" si="3"/>
        <v>Tốt</v>
      </c>
      <c r="M17" s="528"/>
      <c r="N17" s="304" t="e">
        <f>IF(#REF!&gt;=90,"Xuất sắc",IF(#REF!&gt;=80,"Tốt",IF(#REF!&gt;=65,"Khá",IF(#REF!&gt;=50,"TB",""))))</f>
        <v>#REF!</v>
      </c>
      <c r="O17" s="236" t="str">
        <f t="shared" si="4"/>
        <v>Nguyễn Thiện Duy</v>
      </c>
      <c r="S17" s="308" t="s">
        <v>1755</v>
      </c>
      <c r="T17" s="309" t="s">
        <v>1756</v>
      </c>
      <c r="U17" s="310" t="s">
        <v>631</v>
      </c>
      <c r="W17" s="166">
        <v>80</v>
      </c>
    </row>
    <row r="18" spans="1:23" s="236" customFormat="1" ht="18" customHeight="1">
      <c r="A18" s="521">
        <v>11</v>
      </c>
      <c r="B18" s="522" t="s">
        <v>1758</v>
      </c>
      <c r="C18" s="544" t="s">
        <v>1759</v>
      </c>
      <c r="D18" s="545" t="s">
        <v>223</v>
      </c>
      <c r="E18" s="523" t="s">
        <v>1345</v>
      </c>
      <c r="F18" s="524">
        <v>78</v>
      </c>
      <c r="G18" s="525"/>
      <c r="H18" s="526">
        <f t="shared" si="0"/>
      </c>
      <c r="I18" s="525"/>
      <c r="J18" s="526">
        <f t="shared" si="1"/>
      </c>
      <c r="K18" s="527">
        <f t="shared" si="2"/>
      </c>
      <c r="L18" s="527" t="str">
        <f t="shared" si="3"/>
        <v>Khá</v>
      </c>
      <c r="M18" s="528"/>
      <c r="N18" s="304" t="e">
        <f>IF(#REF!&gt;=90,"Xuất sắc",IF(#REF!&gt;=80,"Tốt",IF(#REF!&gt;=65,"Khá",IF(#REF!&gt;=50,"TB",""))))</f>
        <v>#REF!</v>
      </c>
      <c r="O18" s="236" t="str">
        <f t="shared" si="4"/>
        <v>Hoàng Tiến Đạt</v>
      </c>
      <c r="S18" s="308" t="s">
        <v>1758</v>
      </c>
      <c r="T18" s="309" t="s">
        <v>1759</v>
      </c>
      <c r="U18" s="310" t="s">
        <v>223</v>
      </c>
      <c r="W18" s="166">
        <v>73</v>
      </c>
    </row>
    <row r="19" spans="1:23" s="236" customFormat="1" ht="18" customHeight="1">
      <c r="A19" s="521">
        <v>12</v>
      </c>
      <c r="B19" s="522" t="s">
        <v>1760</v>
      </c>
      <c r="C19" s="544" t="s">
        <v>1256</v>
      </c>
      <c r="D19" s="545" t="s">
        <v>223</v>
      </c>
      <c r="E19" s="523" t="s">
        <v>1216</v>
      </c>
      <c r="F19" s="524">
        <v>90</v>
      </c>
      <c r="G19" s="525"/>
      <c r="H19" s="526">
        <f t="shared" si="0"/>
      </c>
      <c r="I19" s="525"/>
      <c r="J19" s="526">
        <f t="shared" si="1"/>
      </c>
      <c r="K19" s="527">
        <f t="shared" si="2"/>
      </c>
      <c r="L19" s="527" t="str">
        <f t="shared" si="3"/>
        <v>Xuất sắc</v>
      </c>
      <c r="M19" s="528"/>
      <c r="N19" s="304" t="e">
        <f>IF(#REF!&gt;=90,"Xuất sắc",IF(#REF!&gt;=80,"Tốt",IF(#REF!&gt;=65,"Khá",IF(#REF!&gt;=50,"TB",""))))</f>
        <v>#REF!</v>
      </c>
      <c r="O19" s="236" t="str">
        <f t="shared" si="4"/>
        <v>Trần Tiến Đạt</v>
      </c>
      <c r="S19" s="308" t="s">
        <v>1760</v>
      </c>
      <c r="T19" s="309" t="s">
        <v>1256</v>
      </c>
      <c r="U19" s="310" t="s">
        <v>223</v>
      </c>
      <c r="W19" s="166">
        <v>82</v>
      </c>
    </row>
    <row r="20" spans="1:23" s="236" customFormat="1" ht="18" customHeight="1">
      <c r="A20" s="521">
        <v>13</v>
      </c>
      <c r="B20" s="522" t="s">
        <v>1761</v>
      </c>
      <c r="C20" s="544" t="s">
        <v>1762</v>
      </c>
      <c r="D20" s="545" t="s">
        <v>227</v>
      </c>
      <c r="E20" s="523" t="s">
        <v>1763</v>
      </c>
      <c r="F20" s="524">
        <v>85</v>
      </c>
      <c r="G20" s="525"/>
      <c r="H20" s="526">
        <f t="shared" si="0"/>
      </c>
      <c r="I20" s="525"/>
      <c r="J20" s="526">
        <f t="shared" si="1"/>
      </c>
      <c r="K20" s="527">
        <f t="shared" si="2"/>
      </c>
      <c r="L20" s="527" t="str">
        <f t="shared" si="3"/>
        <v>Tốt</v>
      </c>
      <c r="M20" s="528"/>
      <c r="N20" s="304" t="e">
        <f>IF(#REF!&gt;=90,"Xuất sắc",IF(#REF!&gt;=80,"Tốt",IF(#REF!&gt;=65,"Khá",IF(#REF!&gt;=50,"TB",""))))</f>
        <v>#REF!</v>
      </c>
      <c r="O20" s="236" t="str">
        <f t="shared" si="4"/>
        <v>Phạm Lương  Đức</v>
      </c>
      <c r="S20" s="308" t="s">
        <v>1761</v>
      </c>
      <c r="T20" s="309" t="s">
        <v>1762</v>
      </c>
      <c r="U20" s="310" t="s">
        <v>227</v>
      </c>
      <c r="W20" s="166">
        <v>82</v>
      </c>
    </row>
    <row r="21" spans="1:23" s="236" customFormat="1" ht="18" customHeight="1">
      <c r="A21" s="521">
        <v>14</v>
      </c>
      <c r="B21" s="522" t="s">
        <v>1764</v>
      </c>
      <c r="C21" s="544" t="s">
        <v>1765</v>
      </c>
      <c r="D21" s="545" t="s">
        <v>231</v>
      </c>
      <c r="E21" s="523" t="s">
        <v>1766</v>
      </c>
      <c r="F21" s="524">
        <v>75</v>
      </c>
      <c r="G21" s="525"/>
      <c r="H21" s="526">
        <f t="shared" si="0"/>
      </c>
      <c r="I21" s="525"/>
      <c r="J21" s="526">
        <f t="shared" si="1"/>
      </c>
      <c r="K21" s="527">
        <f t="shared" si="2"/>
      </c>
      <c r="L21" s="527" t="str">
        <f t="shared" si="3"/>
        <v>Khá</v>
      </c>
      <c r="M21" s="528"/>
      <c r="N21" s="304" t="e">
        <f>IF(#REF!&gt;=90,"Xuất sắc",IF(#REF!&gt;=80,"Tốt",IF(#REF!&gt;=65,"Khá",IF(#REF!&gt;=50,"TB",""))))</f>
        <v>#REF!</v>
      </c>
      <c r="O21" s="236" t="str">
        <f t="shared" si="4"/>
        <v>Hà Nam Giang</v>
      </c>
      <c r="S21" s="308" t="s">
        <v>1764</v>
      </c>
      <c r="T21" s="309" t="s">
        <v>1765</v>
      </c>
      <c r="U21" s="310" t="s">
        <v>231</v>
      </c>
      <c r="W21" s="166">
        <v>74</v>
      </c>
    </row>
    <row r="22" spans="1:23" s="236" customFormat="1" ht="18" customHeight="1">
      <c r="A22" s="521">
        <v>15</v>
      </c>
      <c r="B22" s="522" t="s">
        <v>1767</v>
      </c>
      <c r="C22" s="544" t="s">
        <v>1392</v>
      </c>
      <c r="D22" s="545" t="s">
        <v>231</v>
      </c>
      <c r="E22" s="523" t="s">
        <v>106</v>
      </c>
      <c r="F22" s="524">
        <v>80</v>
      </c>
      <c r="G22" s="525"/>
      <c r="H22" s="526">
        <f t="shared" si="0"/>
      </c>
      <c r="I22" s="525"/>
      <c r="J22" s="526">
        <f t="shared" si="1"/>
      </c>
      <c r="K22" s="527">
        <f t="shared" si="2"/>
      </c>
      <c r="L22" s="527" t="str">
        <f t="shared" si="3"/>
        <v>Tốt</v>
      </c>
      <c r="M22" s="528"/>
      <c r="N22" s="304" t="e">
        <f>IF(#REF!&gt;=90,"Xuất sắc",IF(#REF!&gt;=80,"Tốt",IF(#REF!&gt;=65,"Khá",IF(#REF!&gt;=50,"TB",""))))</f>
        <v>#REF!</v>
      </c>
      <c r="O22" s="236" t="str">
        <f t="shared" si="4"/>
        <v>Nguyễn Trường Giang</v>
      </c>
      <c r="S22" s="308" t="s">
        <v>1767</v>
      </c>
      <c r="T22" s="309" t="s">
        <v>1392</v>
      </c>
      <c r="U22" s="310" t="s">
        <v>231</v>
      </c>
      <c r="W22" s="166">
        <v>80</v>
      </c>
    </row>
    <row r="23" spans="1:23" s="236" customFormat="1" ht="28.5" customHeight="1">
      <c r="A23" s="521">
        <v>16</v>
      </c>
      <c r="B23" s="522" t="s">
        <v>1768</v>
      </c>
      <c r="C23" s="544" t="s">
        <v>1769</v>
      </c>
      <c r="D23" s="545" t="s">
        <v>38</v>
      </c>
      <c r="E23" s="523" t="s">
        <v>1770</v>
      </c>
      <c r="F23" s="524">
        <v>70</v>
      </c>
      <c r="G23" s="525"/>
      <c r="H23" s="526">
        <f t="shared" si="0"/>
      </c>
      <c r="I23" s="525"/>
      <c r="J23" s="526">
        <f t="shared" si="1"/>
      </c>
      <c r="K23" s="527">
        <f t="shared" si="2"/>
      </c>
      <c r="L23" s="527" t="str">
        <f t="shared" si="3"/>
        <v>Khá</v>
      </c>
      <c r="M23" s="718" t="s">
        <v>2725</v>
      </c>
      <c r="N23" s="304" t="e">
        <f>IF(#REF!&gt;=90,"Xuất sắc",IF(#REF!&gt;=80,"Tốt",IF(#REF!&gt;=65,"Khá",IF(#REF!&gt;=50,"TB",""))))</f>
        <v>#REF!</v>
      </c>
      <c r="O23" s="236" t="str">
        <f t="shared" si="4"/>
        <v>Trần Như Hải</v>
      </c>
      <c r="S23" s="308" t="s">
        <v>1768</v>
      </c>
      <c r="T23" s="309" t="s">
        <v>1769</v>
      </c>
      <c r="U23" s="310" t="s">
        <v>38</v>
      </c>
      <c r="W23" s="166">
        <v>80</v>
      </c>
    </row>
    <row r="24" spans="1:23" s="236" customFormat="1" ht="18" customHeight="1">
      <c r="A24" s="521">
        <v>17</v>
      </c>
      <c r="B24" s="522" t="s">
        <v>1771</v>
      </c>
      <c r="C24" s="544" t="s">
        <v>1772</v>
      </c>
      <c r="D24" s="545" t="s">
        <v>45</v>
      </c>
      <c r="E24" s="523" t="s">
        <v>466</v>
      </c>
      <c r="F24" s="524">
        <v>89</v>
      </c>
      <c r="G24" s="525"/>
      <c r="H24" s="526">
        <f t="shared" si="0"/>
      </c>
      <c r="I24" s="525"/>
      <c r="J24" s="526">
        <f t="shared" si="1"/>
      </c>
      <c r="K24" s="527">
        <f t="shared" si="2"/>
      </c>
      <c r="L24" s="527" t="str">
        <f t="shared" si="3"/>
        <v>Tốt</v>
      </c>
      <c r="M24" s="528"/>
      <c r="N24" s="304" t="e">
        <f>IF(#REF!&gt;=90,"Xuất sắc",IF(#REF!&gt;=80,"Tốt",IF(#REF!&gt;=65,"Khá",IF(#REF!&gt;=50,"TB",""))))</f>
        <v>#REF!</v>
      </c>
      <c r="O24" s="236" t="str">
        <f t="shared" si="4"/>
        <v>Bùi Thu  Hằng</v>
      </c>
      <c r="S24" s="308" t="s">
        <v>1771</v>
      </c>
      <c r="T24" s="309" t="s">
        <v>1772</v>
      </c>
      <c r="U24" s="310" t="s">
        <v>45</v>
      </c>
      <c r="W24" s="166">
        <v>89</v>
      </c>
    </row>
    <row r="25" spans="1:23" s="236" customFormat="1" ht="18" customHeight="1">
      <c r="A25" s="521">
        <v>18</v>
      </c>
      <c r="B25" s="522" t="s">
        <v>1773</v>
      </c>
      <c r="C25" s="544" t="s">
        <v>1774</v>
      </c>
      <c r="D25" s="545" t="s">
        <v>51</v>
      </c>
      <c r="E25" s="523" t="s">
        <v>1775</v>
      </c>
      <c r="F25" s="524">
        <v>85</v>
      </c>
      <c r="G25" s="525"/>
      <c r="H25" s="526">
        <f t="shared" si="0"/>
      </c>
      <c r="I25" s="525"/>
      <c r="J25" s="526">
        <f t="shared" si="1"/>
      </c>
      <c r="K25" s="527">
        <f t="shared" si="2"/>
      </c>
      <c r="L25" s="527" t="str">
        <f t="shared" si="3"/>
        <v>Tốt</v>
      </c>
      <c r="M25" s="528"/>
      <c r="N25" s="304" t="e">
        <f>IF(#REF!&gt;=90,"Xuất sắc",IF(#REF!&gt;=80,"Tốt",IF(#REF!&gt;=65,"Khá",IF(#REF!&gt;=50,"TB",""))))</f>
        <v>#REF!</v>
      </c>
      <c r="O25" s="236" t="str">
        <f t="shared" si="4"/>
        <v>Ngô Trung  Hiếu</v>
      </c>
      <c r="S25" s="308" t="s">
        <v>1773</v>
      </c>
      <c r="T25" s="309" t="s">
        <v>1774</v>
      </c>
      <c r="U25" s="310" t="s">
        <v>51</v>
      </c>
      <c r="W25" s="166">
        <v>88</v>
      </c>
    </row>
    <row r="26" spans="1:23" s="236" customFormat="1" ht="18" customHeight="1">
      <c r="A26" s="521">
        <v>19</v>
      </c>
      <c r="B26" s="522" t="s">
        <v>1776</v>
      </c>
      <c r="C26" s="546" t="s">
        <v>1777</v>
      </c>
      <c r="D26" s="547" t="s">
        <v>51</v>
      </c>
      <c r="E26" s="523" t="s">
        <v>939</v>
      </c>
      <c r="F26" s="524">
        <v>80</v>
      </c>
      <c r="G26" s="525"/>
      <c r="H26" s="526">
        <f t="shared" si="0"/>
      </c>
      <c r="I26" s="525"/>
      <c r="J26" s="526">
        <f t="shared" si="1"/>
      </c>
      <c r="K26" s="527">
        <f t="shared" si="2"/>
      </c>
      <c r="L26" s="527" t="str">
        <f t="shared" si="3"/>
        <v>Tốt</v>
      </c>
      <c r="M26" s="528"/>
      <c r="N26" s="304" t="e">
        <f>IF(#REF!&gt;=90,"Xuất sắc",IF(#REF!&gt;=80,"Tốt",IF(#REF!&gt;=65,"Khá",IF(#REF!&gt;=50,"TB",""))))</f>
        <v>#REF!</v>
      </c>
      <c r="O26" s="236" t="str">
        <f t="shared" si="4"/>
        <v>Vi Văn  Hiếu</v>
      </c>
      <c r="S26" s="308" t="s">
        <v>1776</v>
      </c>
      <c r="T26" s="311" t="s">
        <v>1777</v>
      </c>
      <c r="U26" s="312" t="s">
        <v>51</v>
      </c>
      <c r="W26" s="166">
        <v>82</v>
      </c>
    </row>
    <row r="27" spans="1:23" s="236" customFormat="1" ht="18" customHeight="1">
      <c r="A27" s="521">
        <v>20</v>
      </c>
      <c r="B27" s="522" t="s">
        <v>1778</v>
      </c>
      <c r="C27" s="546" t="s">
        <v>1236</v>
      </c>
      <c r="D27" s="547" t="s">
        <v>68</v>
      </c>
      <c r="E27" s="523" t="s">
        <v>1779</v>
      </c>
      <c r="F27" s="530">
        <v>85</v>
      </c>
      <c r="G27" s="525"/>
      <c r="H27" s="526">
        <f t="shared" si="0"/>
      </c>
      <c r="I27" s="525"/>
      <c r="J27" s="526">
        <f t="shared" si="1"/>
      </c>
      <c r="K27" s="527">
        <f t="shared" si="2"/>
      </c>
      <c r="L27" s="527" t="str">
        <f t="shared" si="3"/>
        <v>Tốt</v>
      </c>
      <c r="M27" s="528"/>
      <c r="N27" s="304" t="e">
        <f>IF(#REF!&gt;=90,"Xuất sắc",IF(#REF!&gt;=80,"Tốt",IF(#REF!&gt;=65,"Khá",IF(#REF!&gt;=50,"TB",""))))</f>
        <v>#REF!</v>
      </c>
      <c r="O27" s="236" t="str">
        <f t="shared" si="4"/>
        <v>Nguyễn Thị Thu  Huyền</v>
      </c>
      <c r="S27" s="308" t="s">
        <v>1778</v>
      </c>
      <c r="T27" s="311" t="s">
        <v>1236</v>
      </c>
      <c r="U27" s="312" t="s">
        <v>68</v>
      </c>
      <c r="W27" s="313">
        <v>83</v>
      </c>
    </row>
    <row r="28" spans="1:23" s="236" customFormat="1" ht="18" customHeight="1">
      <c r="A28" s="521">
        <v>21</v>
      </c>
      <c r="B28" s="522" t="s">
        <v>1780</v>
      </c>
      <c r="C28" s="546" t="s">
        <v>1781</v>
      </c>
      <c r="D28" s="547" t="s">
        <v>1149</v>
      </c>
      <c r="E28" s="523" t="s">
        <v>1503</v>
      </c>
      <c r="F28" s="530">
        <v>87</v>
      </c>
      <c r="G28" s="525"/>
      <c r="H28" s="526">
        <f t="shared" si="0"/>
      </c>
      <c r="I28" s="525"/>
      <c r="J28" s="526">
        <f t="shared" si="1"/>
      </c>
      <c r="K28" s="527">
        <f t="shared" si="2"/>
      </c>
      <c r="L28" s="527" t="str">
        <f t="shared" si="3"/>
        <v>Tốt</v>
      </c>
      <c r="M28" s="528"/>
      <c r="N28" s="304" t="e">
        <f>IF(#REF!&gt;=90,"Xuất sắc",IF(#REF!&gt;=80,"Tốt",IF(#REF!&gt;=65,"Khá",IF(#REF!&gt;=50,"TB",""))))</f>
        <v>#REF!</v>
      </c>
      <c r="O28" s="236" t="str">
        <f t="shared" si="4"/>
        <v>Lê Bình Hưng</v>
      </c>
      <c r="S28" s="308" t="s">
        <v>1780</v>
      </c>
      <c r="T28" s="311" t="s">
        <v>1781</v>
      </c>
      <c r="U28" s="312" t="s">
        <v>1149</v>
      </c>
      <c r="W28" s="313">
        <v>85</v>
      </c>
    </row>
    <row r="29" spans="1:23" s="236" customFormat="1" ht="18" customHeight="1">
      <c r="A29" s="521">
        <v>22</v>
      </c>
      <c r="B29" s="522" t="s">
        <v>1782</v>
      </c>
      <c r="C29" s="546" t="s">
        <v>384</v>
      </c>
      <c r="D29" s="547" t="s">
        <v>277</v>
      </c>
      <c r="E29" s="523" t="s">
        <v>1783</v>
      </c>
      <c r="F29" s="530">
        <v>95</v>
      </c>
      <c r="G29" s="525"/>
      <c r="H29" s="526">
        <f t="shared" si="0"/>
      </c>
      <c r="I29" s="525"/>
      <c r="J29" s="526">
        <f t="shared" si="1"/>
      </c>
      <c r="K29" s="527">
        <f t="shared" si="2"/>
      </c>
      <c r="L29" s="527" t="str">
        <f t="shared" si="3"/>
        <v>Xuất sắc</v>
      </c>
      <c r="M29" s="528"/>
      <c r="N29" s="304" t="e">
        <f>IF(#REF!&gt;=90,"Xuất sắc",IF(#REF!&gt;=80,"Tốt",IF(#REF!&gt;=65,"Khá",IF(#REF!&gt;=50,"TB",""))))</f>
        <v>#REF!</v>
      </c>
      <c r="O29" s="236" t="str">
        <f t="shared" si="4"/>
        <v>Phạm Văn Khánh</v>
      </c>
      <c r="S29" s="308" t="s">
        <v>1782</v>
      </c>
      <c r="T29" s="311" t="s">
        <v>384</v>
      </c>
      <c r="U29" s="312" t="s">
        <v>277</v>
      </c>
      <c r="W29" s="313">
        <v>88</v>
      </c>
    </row>
    <row r="30" spans="1:23" s="236" customFormat="1" ht="18" customHeight="1">
      <c r="A30" s="521">
        <v>23</v>
      </c>
      <c r="B30" s="522" t="s">
        <v>1784</v>
      </c>
      <c r="C30" s="546" t="s">
        <v>1785</v>
      </c>
      <c r="D30" s="547" t="s">
        <v>593</v>
      </c>
      <c r="E30" s="523" t="s">
        <v>224</v>
      </c>
      <c r="F30" s="530">
        <v>78</v>
      </c>
      <c r="G30" s="525"/>
      <c r="H30" s="526">
        <f t="shared" si="0"/>
      </c>
      <c r="I30" s="525"/>
      <c r="J30" s="526">
        <f t="shared" si="1"/>
      </c>
      <c r="K30" s="527">
        <f t="shared" si="2"/>
      </c>
      <c r="L30" s="527" t="str">
        <f t="shared" si="3"/>
        <v>Khá</v>
      </c>
      <c r="M30" s="528"/>
      <c r="N30" s="304" t="e">
        <f>IF(#REF!&gt;=90,"Xuất sắc",IF(#REF!&gt;=80,"Tốt",IF(#REF!&gt;=65,"Khá",IF(#REF!&gt;=50,"TB",""))))</f>
        <v>#REF!</v>
      </c>
      <c r="O30" s="236" t="str">
        <f t="shared" si="4"/>
        <v>Nguyễn Trung Kiên</v>
      </c>
      <c r="S30" s="308" t="s">
        <v>1784</v>
      </c>
      <c r="T30" s="311" t="s">
        <v>1785</v>
      </c>
      <c r="U30" s="312" t="s">
        <v>593</v>
      </c>
      <c r="W30" s="313">
        <v>74</v>
      </c>
    </row>
    <row r="31" spans="1:23" s="236" customFormat="1" ht="18" customHeight="1">
      <c r="A31" s="521">
        <v>24</v>
      </c>
      <c r="B31" s="522" t="s">
        <v>1786</v>
      </c>
      <c r="C31" s="546" t="s">
        <v>1787</v>
      </c>
      <c r="D31" s="547" t="s">
        <v>589</v>
      </c>
      <c r="E31" s="523" t="s">
        <v>379</v>
      </c>
      <c r="F31" s="530">
        <v>83</v>
      </c>
      <c r="G31" s="525"/>
      <c r="H31" s="526">
        <f t="shared" si="0"/>
      </c>
      <c r="I31" s="525"/>
      <c r="J31" s="526">
        <f t="shared" si="1"/>
      </c>
      <c r="K31" s="527">
        <f t="shared" si="2"/>
      </c>
      <c r="L31" s="527" t="str">
        <f t="shared" si="3"/>
        <v>Tốt</v>
      </c>
      <c r="M31" s="528"/>
      <c r="N31" s="304" t="e">
        <f>IF(#REF!&gt;=90,"Xuất sắc",IF(#REF!&gt;=80,"Tốt",IF(#REF!&gt;=65,"Khá",IF(#REF!&gt;=50,"TB",""))))</f>
        <v>#REF!</v>
      </c>
      <c r="O31" s="236" t="str">
        <f t="shared" si="4"/>
        <v>Lý Phương Lan</v>
      </c>
      <c r="S31" s="308" t="s">
        <v>1786</v>
      </c>
      <c r="T31" s="311" t="s">
        <v>1787</v>
      </c>
      <c r="U31" s="312" t="s">
        <v>589</v>
      </c>
      <c r="W31" s="313">
        <v>78</v>
      </c>
    </row>
    <row r="32" spans="1:23" s="236" customFormat="1" ht="18" customHeight="1">
      <c r="A32" s="521">
        <v>25</v>
      </c>
      <c r="B32" s="522" t="s">
        <v>1788</v>
      </c>
      <c r="C32" s="546" t="s">
        <v>1789</v>
      </c>
      <c r="D32" s="547" t="s">
        <v>585</v>
      </c>
      <c r="E32" s="523" t="s">
        <v>332</v>
      </c>
      <c r="F32" s="530">
        <v>80</v>
      </c>
      <c r="G32" s="525"/>
      <c r="H32" s="526">
        <f t="shared" si="0"/>
      </c>
      <c r="I32" s="525"/>
      <c r="J32" s="526">
        <f t="shared" si="1"/>
      </c>
      <c r="K32" s="527">
        <f t="shared" si="2"/>
      </c>
      <c r="L32" s="527" t="str">
        <f t="shared" si="3"/>
        <v>Tốt</v>
      </c>
      <c r="M32" s="528"/>
      <c r="N32" s="304" t="e">
        <f>IF(#REF!&gt;=90,"Xuất sắc",IF(#REF!&gt;=80,"Tốt",IF(#REF!&gt;=65,"Khá",IF(#REF!&gt;=50,"TB",""))))</f>
        <v>#REF!</v>
      </c>
      <c r="O32" s="236" t="str">
        <f t="shared" si="4"/>
        <v>Cao Hoàng Liên</v>
      </c>
      <c r="S32" s="308" t="s">
        <v>1788</v>
      </c>
      <c r="T32" s="311" t="s">
        <v>1789</v>
      </c>
      <c r="U32" s="312" t="s">
        <v>585</v>
      </c>
      <c r="W32" s="313">
        <v>78</v>
      </c>
    </row>
    <row r="33" spans="1:23" s="236" customFormat="1" ht="18" customHeight="1">
      <c r="A33" s="521">
        <v>26</v>
      </c>
      <c r="B33" s="522" t="s">
        <v>1790</v>
      </c>
      <c r="C33" s="546" t="s">
        <v>1791</v>
      </c>
      <c r="D33" s="547" t="s">
        <v>75</v>
      </c>
      <c r="E33" s="523" t="s">
        <v>29</v>
      </c>
      <c r="F33" s="530">
        <v>70</v>
      </c>
      <c r="G33" s="525"/>
      <c r="H33" s="526">
        <f t="shared" si="0"/>
      </c>
      <c r="I33" s="525"/>
      <c r="J33" s="526">
        <f t="shared" si="1"/>
      </c>
      <c r="K33" s="527">
        <f t="shared" si="2"/>
      </c>
      <c r="L33" s="527" t="str">
        <f t="shared" si="3"/>
        <v>Khá</v>
      </c>
      <c r="M33" s="528"/>
      <c r="N33" s="304" t="e">
        <f>IF(#REF!&gt;=90,"Xuất sắc",IF(#REF!&gt;=80,"Tốt",IF(#REF!&gt;=65,"Khá",IF(#REF!&gt;=50,"TB",""))))</f>
        <v>#REF!</v>
      </c>
      <c r="O33" s="236" t="str">
        <f t="shared" si="4"/>
        <v>Đặng Thị Diệu Linh</v>
      </c>
      <c r="S33" s="308" t="s">
        <v>1790</v>
      </c>
      <c r="T33" s="311" t="s">
        <v>1791</v>
      </c>
      <c r="U33" s="312" t="s">
        <v>75</v>
      </c>
      <c r="W33" s="313">
        <v>78</v>
      </c>
    </row>
    <row r="34" spans="1:23" s="236" customFormat="1" ht="18" customHeight="1">
      <c r="A34" s="521">
        <v>27</v>
      </c>
      <c r="B34" s="522" t="s">
        <v>1792</v>
      </c>
      <c r="C34" s="546" t="s">
        <v>1793</v>
      </c>
      <c r="D34" s="547" t="s">
        <v>75</v>
      </c>
      <c r="E34" s="523" t="s">
        <v>305</v>
      </c>
      <c r="F34" s="530">
        <v>75</v>
      </c>
      <c r="G34" s="525"/>
      <c r="H34" s="526">
        <f t="shared" si="0"/>
      </c>
      <c r="I34" s="525"/>
      <c r="J34" s="526">
        <f t="shared" si="1"/>
      </c>
      <c r="K34" s="527">
        <f t="shared" si="2"/>
      </c>
      <c r="L34" s="527" t="str">
        <f t="shared" si="3"/>
        <v>Khá</v>
      </c>
      <c r="M34" s="528"/>
      <c r="N34" s="304" t="e">
        <f>IF(#REF!&gt;=90,"Xuất sắc",IF(#REF!&gt;=80,"Tốt",IF(#REF!&gt;=65,"Khá",IF(#REF!&gt;=50,"TB",""))))</f>
        <v>#REF!</v>
      </c>
      <c r="O34" s="236" t="str">
        <f t="shared" si="4"/>
        <v>Hứa Thùy Linh</v>
      </c>
      <c r="S34" s="308" t="s">
        <v>1792</v>
      </c>
      <c r="T34" s="311" t="s">
        <v>1793</v>
      </c>
      <c r="U34" s="312" t="s">
        <v>75</v>
      </c>
      <c r="W34" s="313">
        <v>72</v>
      </c>
    </row>
    <row r="35" spans="1:23" s="236" customFormat="1" ht="18" customHeight="1">
      <c r="A35" s="521">
        <v>28</v>
      </c>
      <c r="B35" s="522" t="s">
        <v>1794</v>
      </c>
      <c r="C35" s="546" t="s">
        <v>575</v>
      </c>
      <c r="D35" s="547" t="s">
        <v>75</v>
      </c>
      <c r="E35" s="523" t="s">
        <v>441</v>
      </c>
      <c r="F35" s="530">
        <v>80</v>
      </c>
      <c r="G35" s="525"/>
      <c r="H35" s="526">
        <f t="shared" si="0"/>
      </c>
      <c r="I35" s="525"/>
      <c r="J35" s="526">
        <f t="shared" si="1"/>
      </c>
      <c r="K35" s="527">
        <f t="shared" si="2"/>
      </c>
      <c r="L35" s="527" t="str">
        <f t="shared" si="3"/>
        <v>Tốt</v>
      </c>
      <c r="M35" s="528"/>
      <c r="N35" s="304" t="e">
        <f>IF(#REF!&gt;=90,"Xuất sắc",IF(#REF!&gt;=80,"Tốt",IF(#REF!&gt;=65,"Khá",IF(#REF!&gt;=50,"TB",""))))</f>
        <v>#REF!</v>
      </c>
      <c r="O35" s="236" t="str">
        <f t="shared" si="4"/>
        <v>Nguyễn Thị Phương Linh</v>
      </c>
      <c r="S35" s="308" t="s">
        <v>1794</v>
      </c>
      <c r="T35" s="311" t="s">
        <v>575</v>
      </c>
      <c r="U35" s="312" t="s">
        <v>75</v>
      </c>
      <c r="W35" s="313">
        <v>72</v>
      </c>
    </row>
    <row r="36" spans="1:23" s="236" customFormat="1" ht="18" customHeight="1">
      <c r="A36" s="521">
        <v>29</v>
      </c>
      <c r="B36" s="522" t="s">
        <v>1795</v>
      </c>
      <c r="C36" s="546" t="s">
        <v>1796</v>
      </c>
      <c r="D36" s="547" t="s">
        <v>75</v>
      </c>
      <c r="E36" s="523" t="s">
        <v>1533</v>
      </c>
      <c r="F36" s="530">
        <v>80</v>
      </c>
      <c r="G36" s="525"/>
      <c r="H36" s="526">
        <f t="shared" si="0"/>
      </c>
      <c r="I36" s="525"/>
      <c r="J36" s="526">
        <f t="shared" si="1"/>
      </c>
      <c r="K36" s="527">
        <f t="shared" si="2"/>
      </c>
      <c r="L36" s="527" t="str">
        <f t="shared" si="3"/>
        <v>Tốt</v>
      </c>
      <c r="M36" s="528"/>
      <c r="N36" s="304" t="e">
        <f>IF(#REF!&gt;=90,"Xuất sắc",IF(#REF!&gt;=80,"Tốt",IF(#REF!&gt;=65,"Khá",IF(#REF!&gt;=50,"TB",""))))</f>
        <v>#REF!</v>
      </c>
      <c r="O36" s="236" t="str">
        <f t="shared" si="4"/>
        <v>Quách Khánh Linh</v>
      </c>
      <c r="S36" s="308" t="s">
        <v>1795</v>
      </c>
      <c r="T36" s="311" t="s">
        <v>1796</v>
      </c>
      <c r="U36" s="312" t="s">
        <v>75</v>
      </c>
      <c r="W36" s="313">
        <v>83</v>
      </c>
    </row>
    <row r="37" spans="1:23" s="236" customFormat="1" ht="18" customHeight="1">
      <c r="A37" s="521">
        <v>30</v>
      </c>
      <c r="B37" s="522" t="s">
        <v>1797</v>
      </c>
      <c r="C37" s="546" t="s">
        <v>374</v>
      </c>
      <c r="D37" s="547" t="s">
        <v>732</v>
      </c>
      <c r="E37" s="523" t="s">
        <v>1798</v>
      </c>
      <c r="F37" s="530">
        <v>80</v>
      </c>
      <c r="G37" s="525"/>
      <c r="H37" s="526">
        <f t="shared" si="0"/>
      </c>
      <c r="I37" s="525"/>
      <c r="J37" s="526">
        <f t="shared" si="1"/>
      </c>
      <c r="K37" s="527">
        <f t="shared" si="2"/>
      </c>
      <c r="L37" s="527" t="str">
        <f t="shared" si="3"/>
        <v>Tốt</v>
      </c>
      <c r="M37" s="528"/>
      <c r="N37" s="304" t="e">
        <f>IF(#REF!&gt;=90,"Xuất sắc",IF(#REF!&gt;=80,"Tốt",IF(#REF!&gt;=65,"Khá",IF(#REF!&gt;=50,"TB",""))))</f>
        <v>#REF!</v>
      </c>
      <c r="O37" s="236" t="str">
        <f t="shared" si="4"/>
        <v>Trần Thị Loan</v>
      </c>
      <c r="S37" s="308" t="s">
        <v>1797</v>
      </c>
      <c r="T37" s="311" t="s">
        <v>374</v>
      </c>
      <c r="U37" s="312" t="s">
        <v>732</v>
      </c>
      <c r="W37" s="313">
        <v>78</v>
      </c>
    </row>
    <row r="38" spans="1:23" s="236" customFormat="1" ht="18" customHeight="1">
      <c r="A38" s="521">
        <v>31</v>
      </c>
      <c r="B38" s="522" t="s">
        <v>1799</v>
      </c>
      <c r="C38" s="546" t="s">
        <v>1800</v>
      </c>
      <c r="D38" s="547" t="s">
        <v>447</v>
      </c>
      <c r="E38" s="523" t="s">
        <v>778</v>
      </c>
      <c r="F38" s="530">
        <v>80</v>
      </c>
      <c r="G38" s="525"/>
      <c r="H38" s="526">
        <f t="shared" si="0"/>
      </c>
      <c r="I38" s="525"/>
      <c r="J38" s="526">
        <f t="shared" si="1"/>
      </c>
      <c r="K38" s="527">
        <f t="shared" si="2"/>
      </c>
      <c r="L38" s="527" t="str">
        <f t="shared" si="3"/>
        <v>Tốt</v>
      </c>
      <c r="M38" s="528"/>
      <c r="N38" s="304" t="e">
        <f>IF(#REF!&gt;=90,"Xuất sắc",IF(#REF!&gt;=80,"Tốt",IF(#REF!&gt;=65,"Khá",IF(#REF!&gt;=50,"TB",""))))</f>
        <v>#REF!</v>
      </c>
      <c r="O38" s="236" t="str">
        <f t="shared" si="4"/>
        <v>Hoàng Thành Long</v>
      </c>
      <c r="S38" s="308" t="s">
        <v>1799</v>
      </c>
      <c r="T38" s="311" t="s">
        <v>1800</v>
      </c>
      <c r="U38" s="312" t="s">
        <v>447</v>
      </c>
      <c r="W38" s="313">
        <v>80</v>
      </c>
    </row>
    <row r="39" spans="1:23" s="236" customFormat="1" ht="18" customHeight="1">
      <c r="A39" s="521">
        <v>32</v>
      </c>
      <c r="B39" s="522" t="s">
        <v>1801</v>
      </c>
      <c r="C39" s="546" t="s">
        <v>1802</v>
      </c>
      <c r="D39" s="547" t="s">
        <v>101</v>
      </c>
      <c r="E39" s="523" t="s">
        <v>1184</v>
      </c>
      <c r="F39" s="530">
        <v>75</v>
      </c>
      <c r="G39" s="525"/>
      <c r="H39" s="526">
        <f t="shared" si="0"/>
      </c>
      <c r="I39" s="525"/>
      <c r="J39" s="526">
        <f t="shared" si="1"/>
      </c>
      <c r="K39" s="527">
        <f t="shared" si="2"/>
      </c>
      <c r="L39" s="527" t="str">
        <f t="shared" si="3"/>
        <v>Khá</v>
      </c>
      <c r="M39" s="528"/>
      <c r="N39" s="304" t="e">
        <f>IF(#REF!&gt;=90,"Xuất sắc",IF(#REF!&gt;=80,"Tốt",IF(#REF!&gt;=65,"Khá",IF(#REF!&gt;=50,"TB",""))))</f>
        <v>#REF!</v>
      </c>
      <c r="O39" s="236" t="str">
        <f t="shared" si="4"/>
        <v>Phan Ngọc Mai</v>
      </c>
      <c r="S39" s="308" t="s">
        <v>1801</v>
      </c>
      <c r="T39" s="311" t="s">
        <v>1802</v>
      </c>
      <c r="U39" s="312" t="s">
        <v>101</v>
      </c>
      <c r="W39" s="313">
        <v>80</v>
      </c>
    </row>
    <row r="40" spans="1:23" s="236" customFormat="1" ht="18" customHeight="1">
      <c r="A40" s="521">
        <v>33</v>
      </c>
      <c r="B40" s="522" t="s">
        <v>1803</v>
      </c>
      <c r="C40" s="546" t="s">
        <v>590</v>
      </c>
      <c r="D40" s="547" t="s">
        <v>302</v>
      </c>
      <c r="E40" s="523" t="s">
        <v>347</v>
      </c>
      <c r="F40" s="530">
        <v>80</v>
      </c>
      <c r="G40" s="525"/>
      <c r="H40" s="526">
        <f t="shared" si="0"/>
      </c>
      <c r="I40" s="525"/>
      <c r="J40" s="526">
        <f t="shared" si="1"/>
      </c>
      <c r="K40" s="527">
        <f t="shared" si="2"/>
      </c>
      <c r="L40" s="527" t="str">
        <f t="shared" si="3"/>
        <v>Tốt</v>
      </c>
      <c r="M40" s="528"/>
      <c r="N40" s="304" t="e">
        <f>IF(#REF!&gt;=90,"Xuất sắc",IF(#REF!&gt;=80,"Tốt",IF(#REF!&gt;=65,"Khá",IF(#REF!&gt;=50,"TB",""))))</f>
        <v>#REF!</v>
      </c>
      <c r="O40" s="236" t="str">
        <f t="shared" si="4"/>
        <v>Nguyễn Phương Nam</v>
      </c>
      <c r="S40" s="308" t="s">
        <v>1803</v>
      </c>
      <c r="T40" s="311" t="s">
        <v>590</v>
      </c>
      <c r="U40" s="312" t="s">
        <v>302</v>
      </c>
      <c r="W40" s="313">
        <v>76</v>
      </c>
    </row>
    <row r="41" spans="1:23" s="236" customFormat="1" ht="18" customHeight="1">
      <c r="A41" s="521">
        <v>34</v>
      </c>
      <c r="B41" s="522" t="s">
        <v>1804</v>
      </c>
      <c r="C41" s="546" t="s">
        <v>1540</v>
      </c>
      <c r="D41" s="547" t="s">
        <v>560</v>
      </c>
      <c r="E41" s="523" t="s">
        <v>709</v>
      </c>
      <c r="F41" s="530">
        <v>85</v>
      </c>
      <c r="G41" s="525"/>
      <c r="H41" s="526">
        <f t="shared" si="0"/>
      </c>
      <c r="I41" s="525"/>
      <c r="J41" s="526">
        <f t="shared" si="1"/>
      </c>
      <c r="K41" s="527">
        <f t="shared" si="2"/>
      </c>
      <c r="L41" s="527" t="str">
        <f t="shared" si="3"/>
        <v>Tốt</v>
      </c>
      <c r="M41" s="528"/>
      <c r="N41" s="304" t="e">
        <f>IF(#REF!&gt;=90,"Xuất sắc",IF(#REF!&gt;=80,"Tốt",IF(#REF!&gt;=65,"Khá",IF(#REF!&gt;=50,"TB",""))))</f>
        <v>#REF!</v>
      </c>
      <c r="O41" s="236" t="str">
        <f t="shared" si="4"/>
        <v>Đào Minh Ngân</v>
      </c>
      <c r="S41" s="308" t="s">
        <v>1804</v>
      </c>
      <c r="T41" s="311" t="s">
        <v>1540</v>
      </c>
      <c r="U41" s="312" t="s">
        <v>560</v>
      </c>
      <c r="W41" s="313">
        <v>80</v>
      </c>
    </row>
    <row r="42" spans="1:23" s="236" customFormat="1" ht="18" customHeight="1">
      <c r="A42" s="521">
        <v>35</v>
      </c>
      <c r="B42" s="522" t="s">
        <v>1805</v>
      </c>
      <c r="C42" s="546" t="s">
        <v>1806</v>
      </c>
      <c r="D42" s="547" t="s">
        <v>117</v>
      </c>
      <c r="E42" s="523" t="s">
        <v>1602</v>
      </c>
      <c r="F42" s="530">
        <v>87</v>
      </c>
      <c r="G42" s="525"/>
      <c r="H42" s="526">
        <f t="shared" si="0"/>
      </c>
      <c r="I42" s="525"/>
      <c r="J42" s="526">
        <f t="shared" si="1"/>
      </c>
      <c r="K42" s="527">
        <f t="shared" si="2"/>
      </c>
      <c r="L42" s="527" t="str">
        <f t="shared" si="3"/>
        <v>Tốt</v>
      </c>
      <c r="M42" s="528"/>
      <c r="N42" s="304" t="e">
        <f>IF(#REF!&gt;=90,"Xuất sắc",IF(#REF!&gt;=80,"Tốt",IF(#REF!&gt;=65,"Khá",IF(#REF!&gt;=50,"TB",""))))</f>
        <v>#REF!</v>
      </c>
      <c r="O42" s="236" t="str">
        <f t="shared" si="4"/>
        <v>Trần Hương Nguyên</v>
      </c>
      <c r="S42" s="308" t="s">
        <v>1805</v>
      </c>
      <c r="T42" s="311" t="s">
        <v>1806</v>
      </c>
      <c r="U42" s="312" t="s">
        <v>117</v>
      </c>
      <c r="W42" s="313">
        <v>80</v>
      </c>
    </row>
    <row r="43" spans="1:23" s="236" customFormat="1" ht="18" customHeight="1">
      <c r="A43" s="521">
        <v>36</v>
      </c>
      <c r="B43" s="522" t="s">
        <v>1807</v>
      </c>
      <c r="C43" s="546" t="s">
        <v>116</v>
      </c>
      <c r="D43" s="547" t="s">
        <v>459</v>
      </c>
      <c r="E43" s="523" t="s">
        <v>267</v>
      </c>
      <c r="F43" s="530">
        <v>80</v>
      </c>
      <c r="G43" s="525"/>
      <c r="H43" s="526">
        <f t="shared" si="0"/>
      </c>
      <c r="I43" s="525"/>
      <c r="J43" s="526">
        <f t="shared" si="1"/>
      </c>
      <c r="K43" s="527">
        <f t="shared" si="2"/>
      </c>
      <c r="L43" s="527" t="str">
        <f t="shared" si="3"/>
        <v>Tốt</v>
      </c>
      <c r="M43" s="528"/>
      <c r="N43" s="304" t="e">
        <f>IF(#REF!&gt;=90,"Xuất sắc",IF(#REF!&gt;=80,"Tốt",IF(#REF!&gt;=65,"Khá",IF(#REF!&gt;=50,"TB",""))))</f>
        <v>#REF!</v>
      </c>
      <c r="O43" s="236" t="str">
        <f t="shared" si="4"/>
        <v>Nguyễn Thị Hồng Nhung</v>
      </c>
      <c r="S43" s="308" t="s">
        <v>1807</v>
      </c>
      <c r="T43" s="311" t="s">
        <v>116</v>
      </c>
      <c r="U43" s="312" t="s">
        <v>459</v>
      </c>
      <c r="W43" s="313">
        <v>80</v>
      </c>
    </row>
    <row r="44" spans="1:23" s="236" customFormat="1" ht="18" customHeight="1">
      <c r="A44" s="521">
        <v>37</v>
      </c>
      <c r="B44" s="522" t="s">
        <v>1808</v>
      </c>
      <c r="C44" s="546" t="s">
        <v>1809</v>
      </c>
      <c r="D44" s="547" t="s">
        <v>1021</v>
      </c>
      <c r="E44" s="523" t="s">
        <v>1810</v>
      </c>
      <c r="F44" s="530">
        <v>78</v>
      </c>
      <c r="G44" s="525"/>
      <c r="H44" s="526">
        <f t="shared" si="0"/>
      </c>
      <c r="I44" s="525"/>
      <c r="J44" s="526">
        <f t="shared" si="1"/>
      </c>
      <c r="K44" s="527">
        <f t="shared" si="2"/>
      </c>
      <c r="L44" s="527" t="str">
        <f t="shared" si="3"/>
        <v>Khá</v>
      </c>
      <c r="M44" s="528"/>
      <c r="N44" s="304" t="e">
        <f>IF(#REF!&gt;=90,"Xuất sắc",IF(#REF!&gt;=80,"Tốt",IF(#REF!&gt;=65,"Khá",IF(#REF!&gt;=50,"TB",""))))</f>
        <v>#REF!</v>
      </c>
      <c r="O44" s="236" t="str">
        <f t="shared" si="4"/>
        <v>Đào Tú Oanh</v>
      </c>
      <c r="S44" s="308" t="s">
        <v>1808</v>
      </c>
      <c r="T44" s="311" t="s">
        <v>1809</v>
      </c>
      <c r="U44" s="312" t="s">
        <v>1021</v>
      </c>
      <c r="W44" s="313">
        <v>78</v>
      </c>
    </row>
    <row r="45" spans="1:23" s="236" customFormat="1" ht="18" customHeight="1">
      <c r="A45" s="521">
        <v>38</v>
      </c>
      <c r="B45" s="522" t="s">
        <v>1811</v>
      </c>
      <c r="C45" s="546" t="s">
        <v>1812</v>
      </c>
      <c r="D45" s="547" t="s">
        <v>1813</v>
      </c>
      <c r="E45" s="523" t="s">
        <v>1034</v>
      </c>
      <c r="F45" s="530">
        <v>72</v>
      </c>
      <c r="G45" s="525"/>
      <c r="H45" s="526">
        <f t="shared" si="0"/>
      </c>
      <c r="I45" s="525"/>
      <c r="J45" s="526">
        <f t="shared" si="1"/>
      </c>
      <c r="K45" s="527">
        <f t="shared" si="2"/>
      </c>
      <c r="L45" s="527" t="str">
        <f t="shared" si="3"/>
        <v>Khá</v>
      </c>
      <c r="M45" s="528"/>
      <c r="N45" s="304" t="e">
        <f>IF(#REF!&gt;=90,"Xuất sắc",IF(#REF!&gt;=80,"Tốt",IF(#REF!&gt;=65,"Khá",IF(#REF!&gt;=50,"TB",""))))</f>
        <v>#REF!</v>
      </c>
      <c r="O45" s="236" t="str">
        <f t="shared" si="4"/>
        <v>Hạ Vân Phụng</v>
      </c>
      <c r="S45" s="308" t="s">
        <v>1811</v>
      </c>
      <c r="T45" s="311" t="s">
        <v>1812</v>
      </c>
      <c r="U45" s="312" t="s">
        <v>1813</v>
      </c>
      <c r="W45" s="313">
        <v>70</v>
      </c>
    </row>
    <row r="46" spans="1:23" s="236" customFormat="1" ht="18" customHeight="1">
      <c r="A46" s="521">
        <v>39</v>
      </c>
      <c r="B46" s="522" t="s">
        <v>1814</v>
      </c>
      <c r="C46" s="546" t="s">
        <v>1199</v>
      </c>
      <c r="D46" s="547" t="s">
        <v>140</v>
      </c>
      <c r="E46" s="523" t="s">
        <v>1815</v>
      </c>
      <c r="F46" s="530">
        <v>80</v>
      </c>
      <c r="G46" s="525"/>
      <c r="H46" s="526">
        <f t="shared" si="0"/>
      </c>
      <c r="I46" s="525"/>
      <c r="J46" s="526">
        <f t="shared" si="1"/>
      </c>
      <c r="K46" s="527">
        <f t="shared" si="2"/>
      </c>
      <c r="L46" s="527" t="str">
        <f t="shared" si="3"/>
        <v>Tốt</v>
      </c>
      <c r="M46" s="528"/>
      <c r="N46" s="304" t="e">
        <f>IF(#REF!&gt;=90,"Xuất sắc",IF(#REF!&gt;=80,"Tốt",IF(#REF!&gt;=65,"Khá",IF(#REF!&gt;=50,"TB",""))))</f>
        <v>#REF!</v>
      </c>
      <c r="O46" s="236" t="str">
        <f t="shared" si="4"/>
        <v>Đinh Thị Phượng</v>
      </c>
      <c r="S46" s="308" t="s">
        <v>1814</v>
      </c>
      <c r="T46" s="314" t="s">
        <v>1199</v>
      </c>
      <c r="U46" s="315" t="s">
        <v>140</v>
      </c>
      <c r="W46" s="313">
        <v>82</v>
      </c>
    </row>
    <row r="47" spans="1:23" s="236" customFormat="1" ht="18" customHeight="1">
      <c r="A47" s="521">
        <v>40</v>
      </c>
      <c r="B47" s="522" t="s">
        <v>1816</v>
      </c>
      <c r="C47" s="546" t="s">
        <v>266</v>
      </c>
      <c r="D47" s="547" t="s">
        <v>324</v>
      </c>
      <c r="E47" s="523" t="s">
        <v>634</v>
      </c>
      <c r="F47" s="530">
        <v>89</v>
      </c>
      <c r="G47" s="525"/>
      <c r="H47" s="526">
        <f t="shared" si="0"/>
      </c>
      <c r="I47" s="525"/>
      <c r="J47" s="526">
        <f t="shared" si="1"/>
      </c>
      <c r="K47" s="527">
        <f t="shared" si="2"/>
      </c>
      <c r="L47" s="527" t="str">
        <f t="shared" si="3"/>
        <v>Tốt</v>
      </c>
      <c r="M47" s="528"/>
      <c r="N47" s="304" t="e">
        <f>IF(#REF!&gt;=90,"Xuất sắc",IF(#REF!&gt;=80,"Tốt",IF(#REF!&gt;=65,"Khá",IF(#REF!&gt;=50,"TB",""))))</f>
        <v>#REF!</v>
      </c>
      <c r="O47" s="236" t="str">
        <f t="shared" si="4"/>
        <v>Nguyễn Minh Quang</v>
      </c>
      <c r="S47" s="308" t="s">
        <v>1816</v>
      </c>
      <c r="T47" s="314" t="s">
        <v>266</v>
      </c>
      <c r="U47" s="315" t="s">
        <v>324</v>
      </c>
      <c r="W47" s="313">
        <v>88</v>
      </c>
    </row>
    <row r="48" spans="1:23" s="236" customFormat="1" ht="18" customHeight="1">
      <c r="A48" s="521">
        <v>41</v>
      </c>
      <c r="B48" s="522" t="s">
        <v>1817</v>
      </c>
      <c r="C48" s="546" t="s">
        <v>1818</v>
      </c>
      <c r="D48" s="547" t="s">
        <v>691</v>
      </c>
      <c r="E48" s="523" t="s">
        <v>1819</v>
      </c>
      <c r="F48" s="530">
        <v>80</v>
      </c>
      <c r="G48" s="525"/>
      <c r="H48" s="526">
        <f t="shared" si="0"/>
      </c>
      <c r="I48" s="525"/>
      <c r="J48" s="526">
        <f t="shared" si="1"/>
      </c>
      <c r="K48" s="527">
        <f t="shared" si="2"/>
      </c>
      <c r="L48" s="527" t="str">
        <f t="shared" si="3"/>
        <v>Tốt</v>
      </c>
      <c r="M48" s="528"/>
      <c r="N48" s="304" t="e">
        <f>IF(#REF!&gt;=90,"Xuất sắc",IF(#REF!&gt;=80,"Tốt",IF(#REF!&gt;=65,"Khá",IF(#REF!&gt;=50,"TB",""))))</f>
        <v>#REF!</v>
      </c>
      <c r="O48" s="236" t="str">
        <f t="shared" si="4"/>
        <v>Ngô Như Quỳnh</v>
      </c>
      <c r="S48" s="308" t="s">
        <v>1817</v>
      </c>
      <c r="T48" s="314" t="s">
        <v>1818</v>
      </c>
      <c r="U48" s="315" t="s">
        <v>691</v>
      </c>
      <c r="W48" s="313">
        <v>76</v>
      </c>
    </row>
    <row r="49" spans="1:23" s="236" customFormat="1" ht="18" customHeight="1">
      <c r="A49" s="521">
        <v>42</v>
      </c>
      <c r="B49" s="522" t="s">
        <v>1820</v>
      </c>
      <c r="C49" s="548" t="s">
        <v>1392</v>
      </c>
      <c r="D49" s="549" t="s">
        <v>144</v>
      </c>
      <c r="E49" s="531">
        <v>33735</v>
      </c>
      <c r="F49" s="530">
        <v>80</v>
      </c>
      <c r="G49" s="525"/>
      <c r="H49" s="526">
        <f t="shared" si="0"/>
      </c>
      <c r="I49" s="525"/>
      <c r="J49" s="526">
        <f t="shared" si="1"/>
      </c>
      <c r="K49" s="527">
        <f t="shared" si="2"/>
      </c>
      <c r="L49" s="527" t="str">
        <f t="shared" si="3"/>
        <v>Tốt</v>
      </c>
      <c r="M49" s="528"/>
      <c r="N49" s="304" t="e">
        <f>IF(#REF!&gt;=90,"Xuất sắc",IF(#REF!&gt;=80,"Tốt",IF(#REF!&gt;=65,"Khá",IF(#REF!&gt;=50,"TB",""))))</f>
        <v>#REF!</v>
      </c>
      <c r="O49" s="236" t="str">
        <f t="shared" si="4"/>
        <v>Nguyễn Trường Sơn</v>
      </c>
      <c r="S49" s="308" t="s">
        <v>1820</v>
      </c>
      <c r="T49" s="316" t="s">
        <v>1392</v>
      </c>
      <c r="U49" s="317" t="s">
        <v>144</v>
      </c>
      <c r="W49" s="313">
        <v>72</v>
      </c>
    </row>
    <row r="50" spans="1:23" s="236" customFormat="1" ht="18" customHeight="1">
      <c r="A50" s="521">
        <v>43</v>
      </c>
      <c r="B50" s="522" t="s">
        <v>1821</v>
      </c>
      <c r="C50" s="546" t="s">
        <v>1822</v>
      </c>
      <c r="D50" s="547" t="s">
        <v>144</v>
      </c>
      <c r="E50" s="523" t="s">
        <v>1649</v>
      </c>
      <c r="F50" s="530">
        <v>80</v>
      </c>
      <c r="G50" s="525"/>
      <c r="H50" s="526"/>
      <c r="I50" s="525"/>
      <c r="J50" s="526"/>
      <c r="K50" s="527"/>
      <c r="L50" s="527" t="str">
        <f t="shared" si="3"/>
        <v>Tốt</v>
      </c>
      <c r="M50" s="528"/>
      <c r="N50" s="304" t="e">
        <f>IF(#REF!&gt;=90,"Xuất sắc",IF(#REF!&gt;=80,"Tốt",IF(#REF!&gt;=65,"Khá",IF(#REF!&gt;=50,"TB",""))))</f>
        <v>#REF!</v>
      </c>
      <c r="O50" s="236" t="str">
        <f t="shared" si="4"/>
        <v>Trần Hồng Sơn</v>
      </c>
      <c r="S50" s="308" t="s">
        <v>1821</v>
      </c>
      <c r="T50" s="314" t="s">
        <v>1822</v>
      </c>
      <c r="U50" s="315" t="s">
        <v>144</v>
      </c>
      <c r="W50" s="313">
        <v>80</v>
      </c>
    </row>
    <row r="51" spans="1:23" s="236" customFormat="1" ht="18" customHeight="1">
      <c r="A51" s="521">
        <v>44</v>
      </c>
      <c r="B51" s="522" t="s">
        <v>1823</v>
      </c>
      <c r="C51" s="546" t="s">
        <v>1824</v>
      </c>
      <c r="D51" s="547" t="s">
        <v>147</v>
      </c>
      <c r="E51" s="523" t="s">
        <v>1598</v>
      </c>
      <c r="F51" s="530">
        <v>85</v>
      </c>
      <c r="G51" s="525"/>
      <c r="H51" s="526"/>
      <c r="I51" s="525"/>
      <c r="J51" s="526"/>
      <c r="K51" s="527"/>
      <c r="L51" s="527" t="str">
        <f t="shared" si="3"/>
        <v>Tốt</v>
      </c>
      <c r="M51" s="528"/>
      <c r="N51" s="304" t="e">
        <f>IF(#REF!&gt;=90,"Xuất sắc",IF(#REF!&gt;=80,"Tốt",IF(#REF!&gt;=65,"Khá",IF(#REF!&gt;=50,"TB",""))))</f>
        <v>#REF!</v>
      </c>
      <c r="O51" s="236" t="str">
        <f t="shared" si="4"/>
        <v>Hoàng Duy Thái</v>
      </c>
      <c r="S51" s="308" t="s">
        <v>1823</v>
      </c>
      <c r="T51" s="314" t="s">
        <v>1824</v>
      </c>
      <c r="U51" s="315" t="s">
        <v>147</v>
      </c>
      <c r="W51" s="313">
        <v>82</v>
      </c>
    </row>
    <row r="52" spans="1:23" s="236" customFormat="1" ht="18" customHeight="1">
      <c r="A52" s="521">
        <v>45</v>
      </c>
      <c r="B52" s="522" t="s">
        <v>1825</v>
      </c>
      <c r="C52" s="546" t="s">
        <v>263</v>
      </c>
      <c r="D52" s="547" t="s">
        <v>341</v>
      </c>
      <c r="E52" s="523" t="s">
        <v>76</v>
      </c>
      <c r="F52" s="530">
        <v>80</v>
      </c>
      <c r="G52" s="525"/>
      <c r="H52" s="526"/>
      <c r="I52" s="525"/>
      <c r="J52" s="526"/>
      <c r="K52" s="527"/>
      <c r="L52" s="527" t="str">
        <f t="shared" si="3"/>
        <v>Tốt</v>
      </c>
      <c r="M52" s="528"/>
      <c r="N52" s="304" t="e">
        <f>IF(#REF!&gt;=90,"Xuất sắc",IF(#REF!&gt;=80,"Tốt",IF(#REF!&gt;=65,"Khá",IF(#REF!&gt;=50,"TB",""))))</f>
        <v>#REF!</v>
      </c>
      <c r="O52" s="236" t="str">
        <f t="shared" si="4"/>
        <v>Hoàng Thị Thảo</v>
      </c>
      <c r="S52" s="308" t="s">
        <v>1825</v>
      </c>
      <c r="T52" s="314" t="s">
        <v>263</v>
      </c>
      <c r="U52" s="315" t="s">
        <v>341</v>
      </c>
      <c r="W52" s="313">
        <v>78</v>
      </c>
    </row>
    <row r="53" spans="1:23" ht="18" customHeight="1">
      <c r="A53" s="521">
        <v>46</v>
      </c>
      <c r="B53" s="522" t="s">
        <v>1826</v>
      </c>
      <c r="C53" s="546" t="s">
        <v>590</v>
      </c>
      <c r="D53" s="547" t="s">
        <v>341</v>
      </c>
      <c r="E53" s="523" t="s">
        <v>206</v>
      </c>
      <c r="F53" s="530">
        <v>93</v>
      </c>
      <c r="G53" s="525"/>
      <c r="H53" s="526"/>
      <c r="I53" s="525"/>
      <c r="J53" s="526"/>
      <c r="K53" s="527"/>
      <c r="L53" s="527" t="str">
        <f t="shared" si="3"/>
        <v>Xuất sắc</v>
      </c>
      <c r="M53" s="528"/>
      <c r="N53" s="304" t="e">
        <f>IF(#REF!&gt;=90,"Xuất sắc",IF(#REF!&gt;=80,"Tốt",IF(#REF!&gt;=65,"Khá",IF(#REF!&gt;=50,"TB",""))))</f>
        <v>#REF!</v>
      </c>
      <c r="O53" s="236" t="str">
        <f t="shared" si="4"/>
        <v>Nguyễn Phương Thảo</v>
      </c>
      <c r="S53" s="308" t="s">
        <v>1826</v>
      </c>
      <c r="T53" s="314" t="s">
        <v>590</v>
      </c>
      <c r="U53" s="315" t="s">
        <v>341</v>
      </c>
      <c r="W53" s="313">
        <v>78</v>
      </c>
    </row>
    <row r="54" spans="1:23" ht="18" customHeight="1">
      <c r="A54" s="521">
        <v>47</v>
      </c>
      <c r="B54" s="522" t="s">
        <v>1827</v>
      </c>
      <c r="C54" s="546" t="s">
        <v>1828</v>
      </c>
      <c r="D54" s="547" t="s">
        <v>158</v>
      </c>
      <c r="E54" s="523" t="s">
        <v>542</v>
      </c>
      <c r="F54" s="530">
        <v>85</v>
      </c>
      <c r="G54" s="525"/>
      <c r="H54" s="526"/>
      <c r="I54" s="525"/>
      <c r="J54" s="526"/>
      <c r="K54" s="527"/>
      <c r="L54" s="527" t="str">
        <f t="shared" si="3"/>
        <v>Tốt</v>
      </c>
      <c r="M54" s="528"/>
      <c r="N54" s="304" t="e">
        <f>IF(#REF!&gt;=90,"Xuất sắc",IF(#REF!&gt;=80,"Tốt",IF(#REF!&gt;=65,"Khá",IF(#REF!&gt;=50,"TB",""))))</f>
        <v>#REF!</v>
      </c>
      <c r="O54" s="236" t="str">
        <f t="shared" si="4"/>
        <v>Chu Thị Minh Thu</v>
      </c>
      <c r="S54" s="308" t="s">
        <v>1827</v>
      </c>
      <c r="T54" s="314" t="s">
        <v>1828</v>
      </c>
      <c r="U54" s="315" t="s">
        <v>158</v>
      </c>
      <c r="W54" s="313">
        <v>82</v>
      </c>
    </row>
    <row r="55" spans="1:23" ht="18" customHeight="1">
      <c r="A55" s="521">
        <v>48</v>
      </c>
      <c r="B55" s="522" t="s">
        <v>1829</v>
      </c>
      <c r="C55" s="546" t="s">
        <v>1830</v>
      </c>
      <c r="D55" s="547" t="s">
        <v>1831</v>
      </c>
      <c r="E55" s="523" t="s">
        <v>332</v>
      </c>
      <c r="F55" s="530">
        <v>80</v>
      </c>
      <c r="G55" s="525"/>
      <c r="H55" s="526"/>
      <c r="I55" s="525"/>
      <c r="J55" s="526"/>
      <c r="K55" s="527"/>
      <c r="L55" s="527" t="str">
        <f t="shared" si="3"/>
        <v>Tốt</v>
      </c>
      <c r="M55" s="528"/>
      <c r="N55" s="304" t="e">
        <f>IF(#REF!&gt;=90,"Xuất sắc",IF(#REF!&gt;=80,"Tốt",IF(#REF!&gt;=65,"Khá",IF(#REF!&gt;=50,"TB",""))))</f>
        <v>#REF!</v>
      </c>
      <c r="O55" s="236" t="str">
        <f t="shared" si="4"/>
        <v>Hoàng Thị Minh Thư</v>
      </c>
      <c r="S55" s="308" t="s">
        <v>1829</v>
      </c>
      <c r="T55" s="314" t="s">
        <v>1830</v>
      </c>
      <c r="U55" s="315" t="s">
        <v>1831</v>
      </c>
      <c r="W55" s="313">
        <v>74</v>
      </c>
    </row>
    <row r="56" spans="1:23" ht="23.25" customHeight="1">
      <c r="A56" s="521">
        <v>49</v>
      </c>
      <c r="B56" s="522" t="s">
        <v>1832</v>
      </c>
      <c r="C56" s="546" t="s">
        <v>33</v>
      </c>
      <c r="D56" s="547" t="s">
        <v>355</v>
      </c>
      <c r="E56" s="532">
        <v>36396</v>
      </c>
      <c r="F56" s="530">
        <v>86</v>
      </c>
      <c r="G56" s="525"/>
      <c r="H56" s="526"/>
      <c r="I56" s="525"/>
      <c r="J56" s="526"/>
      <c r="K56" s="527"/>
      <c r="L56" s="527" t="str">
        <f t="shared" si="3"/>
        <v>Tốt</v>
      </c>
      <c r="M56" s="533"/>
      <c r="N56" s="304"/>
      <c r="O56" s="236" t="str">
        <f t="shared" si="4"/>
        <v>Nguyễn Văn Tiến</v>
      </c>
      <c r="S56" s="308"/>
      <c r="T56" s="314"/>
      <c r="U56" s="315"/>
      <c r="W56" s="313"/>
    </row>
    <row r="57" spans="1:23" ht="18" customHeight="1">
      <c r="A57" s="521">
        <v>50</v>
      </c>
      <c r="B57" s="522" t="s">
        <v>1833</v>
      </c>
      <c r="C57" s="546" t="s">
        <v>1834</v>
      </c>
      <c r="D57" s="547" t="s">
        <v>1717</v>
      </c>
      <c r="E57" s="523" t="s">
        <v>1835</v>
      </c>
      <c r="F57" s="530">
        <v>88</v>
      </c>
      <c r="G57" s="525"/>
      <c r="H57" s="526"/>
      <c r="I57" s="525"/>
      <c r="J57" s="526"/>
      <c r="K57" s="527"/>
      <c r="L57" s="527" t="str">
        <f t="shared" si="3"/>
        <v>Tốt</v>
      </c>
      <c r="M57" s="528"/>
      <c r="O57" s="236" t="str">
        <f t="shared" si="4"/>
        <v>Vũ Viết Toàn</v>
      </c>
      <c r="S57" s="308" t="s">
        <v>1833</v>
      </c>
      <c r="T57" s="314" t="s">
        <v>1834</v>
      </c>
      <c r="U57" s="315" t="s">
        <v>1717</v>
      </c>
      <c r="W57" s="313">
        <v>90</v>
      </c>
    </row>
    <row r="58" spans="1:23" ht="18" customHeight="1">
      <c r="A58" s="521">
        <v>51</v>
      </c>
      <c r="B58" s="522" t="s">
        <v>1836</v>
      </c>
      <c r="C58" s="546" t="s">
        <v>1001</v>
      </c>
      <c r="D58" s="547" t="s">
        <v>496</v>
      </c>
      <c r="E58" s="523" t="s">
        <v>291</v>
      </c>
      <c r="F58" s="530">
        <v>80</v>
      </c>
      <c r="G58" s="525"/>
      <c r="H58" s="526"/>
      <c r="I58" s="525"/>
      <c r="J58" s="526"/>
      <c r="K58" s="527"/>
      <c r="L58" s="527" t="str">
        <f t="shared" si="3"/>
        <v>Tốt</v>
      </c>
      <c r="M58" s="528"/>
      <c r="O58" s="236" t="str">
        <f t="shared" si="4"/>
        <v>Vũ Thùy Trang</v>
      </c>
      <c r="S58" s="308" t="s">
        <v>1836</v>
      </c>
      <c r="T58" s="314" t="s">
        <v>1001</v>
      </c>
      <c r="U58" s="315" t="s">
        <v>496</v>
      </c>
      <c r="W58" s="313">
        <v>74</v>
      </c>
    </row>
    <row r="59" spans="1:23" ht="22.5" customHeight="1">
      <c r="A59" s="521">
        <v>52</v>
      </c>
      <c r="B59" s="522" t="s">
        <v>1837</v>
      </c>
      <c r="C59" s="546" t="s">
        <v>395</v>
      </c>
      <c r="D59" s="547" t="s">
        <v>496</v>
      </c>
      <c r="E59" s="523" t="s">
        <v>79</v>
      </c>
      <c r="F59" s="530">
        <v>70</v>
      </c>
      <c r="G59" s="525"/>
      <c r="H59" s="526"/>
      <c r="I59" s="525"/>
      <c r="J59" s="526"/>
      <c r="K59" s="527"/>
      <c r="L59" s="527" t="str">
        <f t="shared" si="3"/>
        <v>Khá</v>
      </c>
      <c r="M59" s="528"/>
      <c r="O59" s="236" t="e">
        <f>#REF!&amp;" "&amp;#REF!</f>
        <v>#REF!</v>
      </c>
      <c r="S59" s="308"/>
      <c r="T59" s="314"/>
      <c r="U59" s="315"/>
      <c r="W59" s="313"/>
    </row>
    <row r="60" spans="1:23" ht="18" customHeight="1">
      <c r="A60" s="521">
        <v>53</v>
      </c>
      <c r="B60" s="522" t="s">
        <v>1838</v>
      </c>
      <c r="C60" s="546" t="s">
        <v>124</v>
      </c>
      <c r="D60" s="547" t="s">
        <v>496</v>
      </c>
      <c r="E60" s="523" t="s">
        <v>284</v>
      </c>
      <c r="F60" s="530">
        <v>80</v>
      </c>
      <c r="G60" s="525"/>
      <c r="H60" s="526"/>
      <c r="I60" s="525"/>
      <c r="J60" s="526"/>
      <c r="K60" s="527"/>
      <c r="L60" s="527" t="str">
        <f t="shared" si="3"/>
        <v>Tốt</v>
      </c>
      <c r="M60" s="528"/>
      <c r="O60" s="236" t="str">
        <f aca="true" t="shared" si="5" ref="O60:O68">C59&amp;" "&amp;D59</f>
        <v>Nguyễn Thị Thu Trang</v>
      </c>
      <c r="S60" s="308" t="s">
        <v>1837</v>
      </c>
      <c r="T60" s="314" t="s">
        <v>395</v>
      </c>
      <c r="U60" s="315" t="s">
        <v>496</v>
      </c>
      <c r="W60" s="313">
        <v>76</v>
      </c>
    </row>
    <row r="61" spans="1:23" ht="18" customHeight="1">
      <c r="A61" s="521">
        <v>54</v>
      </c>
      <c r="B61" s="522" t="s">
        <v>1839</v>
      </c>
      <c r="C61" s="546" t="s">
        <v>1840</v>
      </c>
      <c r="D61" s="547" t="s">
        <v>526</v>
      </c>
      <c r="E61" s="523" t="s">
        <v>424</v>
      </c>
      <c r="F61" s="530">
        <v>80</v>
      </c>
      <c r="G61" s="525"/>
      <c r="H61" s="526"/>
      <c r="I61" s="525"/>
      <c r="J61" s="526"/>
      <c r="K61" s="527"/>
      <c r="L61" s="527" t="str">
        <f t="shared" si="3"/>
        <v>Tốt</v>
      </c>
      <c r="M61" s="528"/>
      <c r="O61" s="236" t="str">
        <f t="shared" si="5"/>
        <v>Phạm Thị Trang</v>
      </c>
      <c r="S61" s="308" t="s">
        <v>1838</v>
      </c>
      <c r="T61" s="314" t="s">
        <v>124</v>
      </c>
      <c r="U61" s="315" t="s">
        <v>496</v>
      </c>
      <c r="W61" s="313">
        <v>74</v>
      </c>
    </row>
    <row r="62" spans="1:23" ht="18" customHeight="1">
      <c r="A62" s="521">
        <v>55</v>
      </c>
      <c r="B62" s="522" t="s">
        <v>1841</v>
      </c>
      <c r="C62" s="546" t="s">
        <v>310</v>
      </c>
      <c r="D62" s="547" t="s">
        <v>1842</v>
      </c>
      <c r="E62" s="523" t="s">
        <v>159</v>
      </c>
      <c r="F62" s="530">
        <v>85</v>
      </c>
      <c r="G62" s="525"/>
      <c r="H62" s="526"/>
      <c r="I62" s="525"/>
      <c r="J62" s="526"/>
      <c r="K62" s="527"/>
      <c r="L62" s="527" t="str">
        <f t="shared" si="3"/>
        <v>Tốt</v>
      </c>
      <c r="M62" s="528"/>
      <c r="O62" s="236" t="str">
        <f t="shared" si="5"/>
        <v>Hướng Thị Uyên</v>
      </c>
      <c r="S62" s="308" t="s">
        <v>1839</v>
      </c>
      <c r="T62" s="314" t="s">
        <v>1840</v>
      </c>
      <c r="U62" s="315" t="s">
        <v>526</v>
      </c>
      <c r="W62" s="313">
        <v>81</v>
      </c>
    </row>
    <row r="63" spans="1:23" ht="18" customHeight="1">
      <c r="A63" s="521">
        <v>56</v>
      </c>
      <c r="B63" s="522" t="s">
        <v>1843</v>
      </c>
      <c r="C63" s="546" t="s">
        <v>1844</v>
      </c>
      <c r="D63" s="547" t="s">
        <v>1845</v>
      </c>
      <c r="E63" s="523" t="s">
        <v>102</v>
      </c>
      <c r="F63" s="530">
        <v>80</v>
      </c>
      <c r="G63" s="525"/>
      <c r="H63" s="526"/>
      <c r="I63" s="525"/>
      <c r="J63" s="526"/>
      <c r="K63" s="527"/>
      <c r="L63" s="527" t="str">
        <f t="shared" si="3"/>
        <v>Tốt</v>
      </c>
      <c r="M63" s="528"/>
      <c r="O63" s="236" t="str">
        <f t="shared" si="5"/>
        <v>Trịnh Thị Viện</v>
      </c>
      <c r="S63" s="308" t="s">
        <v>1841</v>
      </c>
      <c r="T63" s="314" t="s">
        <v>310</v>
      </c>
      <c r="U63" s="315" t="s">
        <v>1842</v>
      </c>
      <c r="W63" s="313">
        <v>84</v>
      </c>
    </row>
    <row r="64" spans="1:23" ht="18" customHeight="1">
      <c r="A64" s="521">
        <v>57</v>
      </c>
      <c r="B64" s="522" t="s">
        <v>1846</v>
      </c>
      <c r="C64" s="546" t="s">
        <v>624</v>
      </c>
      <c r="D64" s="547" t="s">
        <v>173</v>
      </c>
      <c r="E64" s="523" t="s">
        <v>181</v>
      </c>
      <c r="F64" s="530">
        <v>80</v>
      </c>
      <c r="G64" s="525"/>
      <c r="H64" s="526"/>
      <c r="I64" s="525"/>
      <c r="J64" s="526"/>
      <c r="K64" s="527"/>
      <c r="L64" s="527" t="str">
        <f t="shared" si="3"/>
        <v>Tốt</v>
      </c>
      <c r="M64" s="528"/>
      <c r="O64" s="236" t="str">
        <f t="shared" si="5"/>
        <v>Lương Tuấn Vũ</v>
      </c>
      <c r="S64" s="308" t="s">
        <v>1843</v>
      </c>
      <c r="T64" s="314" t="s">
        <v>1844</v>
      </c>
      <c r="U64" s="315" t="s">
        <v>1845</v>
      </c>
      <c r="W64" s="313">
        <v>82</v>
      </c>
    </row>
    <row r="65" spans="1:23" ht="18" customHeight="1">
      <c r="A65" s="521">
        <v>58</v>
      </c>
      <c r="B65" s="522" t="s">
        <v>1847</v>
      </c>
      <c r="C65" s="546" t="s">
        <v>1848</v>
      </c>
      <c r="D65" s="547" t="s">
        <v>180</v>
      </c>
      <c r="E65" s="523" t="s">
        <v>1350</v>
      </c>
      <c r="F65" s="530">
        <v>85</v>
      </c>
      <c r="G65" s="525"/>
      <c r="H65" s="526">
        <f t="shared" si="0"/>
      </c>
      <c r="I65" s="525"/>
      <c r="J65" s="526">
        <f t="shared" si="1"/>
      </c>
      <c r="K65" s="527">
        <f t="shared" si="2"/>
      </c>
      <c r="L65" s="527" t="str">
        <f t="shared" si="3"/>
        <v>Tốt</v>
      </c>
      <c r="M65" s="528"/>
      <c r="O65" s="236" t="str">
        <f t="shared" si="5"/>
        <v>Nguyễn Thái Xuân</v>
      </c>
      <c r="S65" s="308" t="s">
        <v>1846</v>
      </c>
      <c r="T65" s="314" t="s">
        <v>624</v>
      </c>
      <c r="U65" s="315" t="s">
        <v>173</v>
      </c>
      <c r="W65" s="313">
        <v>76</v>
      </c>
    </row>
    <row r="66" spans="1:23" ht="18" customHeight="1">
      <c r="A66" s="521">
        <v>59</v>
      </c>
      <c r="B66" s="522" t="s">
        <v>1849</v>
      </c>
      <c r="C66" s="546" t="s">
        <v>1850</v>
      </c>
      <c r="D66" s="547" t="s">
        <v>180</v>
      </c>
      <c r="E66" s="523" t="s">
        <v>1851</v>
      </c>
      <c r="F66" s="530">
        <v>89</v>
      </c>
      <c r="G66" s="525"/>
      <c r="H66" s="526"/>
      <c r="I66" s="525"/>
      <c r="J66" s="526"/>
      <c r="K66" s="527"/>
      <c r="L66" s="527" t="str">
        <f t="shared" si="3"/>
        <v>Tốt</v>
      </c>
      <c r="M66" s="528"/>
      <c r="O66" s="236" t="str">
        <f t="shared" si="5"/>
        <v>Bùi Thị Thu Yến</v>
      </c>
      <c r="S66" s="308" t="s">
        <v>1847</v>
      </c>
      <c r="T66" s="314" t="s">
        <v>1848</v>
      </c>
      <c r="U66" s="315" t="s">
        <v>180</v>
      </c>
      <c r="W66" s="313">
        <v>85</v>
      </c>
    </row>
    <row r="67" spans="1:23" ht="18" customHeight="1">
      <c r="A67" s="534">
        <v>60</v>
      </c>
      <c r="B67" s="535" t="s">
        <v>1852</v>
      </c>
      <c r="C67" s="550" t="s">
        <v>23</v>
      </c>
      <c r="D67" s="551" t="s">
        <v>180</v>
      </c>
      <c r="E67" s="536" t="s">
        <v>955</v>
      </c>
      <c r="F67" s="537">
        <v>85</v>
      </c>
      <c r="G67" s="538"/>
      <c r="H67" s="539"/>
      <c r="I67" s="538"/>
      <c r="J67" s="539"/>
      <c r="K67" s="540"/>
      <c r="L67" s="540" t="str">
        <f t="shared" si="3"/>
        <v>Tốt</v>
      </c>
      <c r="M67" s="541"/>
      <c r="O67" s="236" t="str">
        <f t="shared" si="5"/>
        <v>Vũ Bảo Yến</v>
      </c>
      <c r="S67" s="308" t="s">
        <v>1849</v>
      </c>
      <c r="T67" s="314" t="s">
        <v>1850</v>
      </c>
      <c r="U67" s="315" t="s">
        <v>180</v>
      </c>
      <c r="W67" s="313">
        <v>88</v>
      </c>
    </row>
    <row r="68" spans="4:23" ht="7.5" customHeight="1">
      <c r="D68" s="263"/>
      <c r="E68" s="322"/>
      <c r="O68" s="236" t="str">
        <f t="shared" si="5"/>
        <v>Nguyễn Ngọc Yến</v>
      </c>
      <c r="S68" s="319" t="s">
        <v>1852</v>
      </c>
      <c r="T68" s="320" t="s">
        <v>23</v>
      </c>
      <c r="U68" s="321" t="s">
        <v>180</v>
      </c>
      <c r="W68" s="318">
        <v>88</v>
      </c>
    </row>
    <row r="69" spans="2:5" ht="19.5" customHeight="1">
      <c r="B69" s="232" t="s">
        <v>185</v>
      </c>
      <c r="C69" s="95">
        <f>COUNTA($B$8:$B$67)</f>
        <v>60</v>
      </c>
      <c r="D69" s="35" t="s">
        <v>186</v>
      </c>
      <c r="E69" s="120"/>
    </row>
    <row r="70" spans="2:16" ht="18.75" customHeight="1">
      <c r="B70" s="234" t="s">
        <v>187</v>
      </c>
      <c r="C70" s="235" t="s">
        <v>188</v>
      </c>
      <c r="D70" s="151">
        <f>COUNTIF($L$8:$L$67,"Xuất sắc")</f>
        <v>3</v>
      </c>
      <c r="E70" s="92" t="s">
        <v>186</v>
      </c>
      <c r="P70" s="231">
        <f>SUM(D70:D75)</f>
        <v>60</v>
      </c>
    </row>
    <row r="71" spans="2:5" ht="18.75" customHeight="1">
      <c r="B71" s="92"/>
      <c r="C71" s="235" t="s">
        <v>189</v>
      </c>
      <c r="D71" s="95">
        <f>COUNTIF($L$8:$L$67,"Tốt")</f>
        <v>47</v>
      </c>
      <c r="E71" s="92" t="s">
        <v>186</v>
      </c>
    </row>
    <row r="72" spans="2:5" ht="18.75" customHeight="1">
      <c r="B72" s="92"/>
      <c r="C72" s="235" t="s">
        <v>190</v>
      </c>
      <c r="D72" s="95">
        <f>COUNTIF($L$8:$L$67,"Khá")</f>
        <v>10</v>
      </c>
      <c r="E72" s="92" t="s">
        <v>186</v>
      </c>
    </row>
    <row r="73" spans="2:5" ht="18.75" customHeight="1">
      <c r="B73" s="92"/>
      <c r="C73" s="235" t="s">
        <v>191</v>
      </c>
      <c r="D73" s="95">
        <f>COUNTIF($L$8:$L$67,"TB")</f>
        <v>0</v>
      </c>
      <c r="E73" s="92" t="s">
        <v>186</v>
      </c>
    </row>
    <row r="74" spans="2:5" ht="18.75" customHeight="1">
      <c r="B74" s="92"/>
      <c r="C74" s="191" t="s">
        <v>1243</v>
      </c>
      <c r="D74" s="192">
        <f>COUNTIF(L2:L67,"Yếu")</f>
        <v>0</v>
      </c>
      <c r="E74" s="191" t="s">
        <v>186</v>
      </c>
    </row>
    <row r="75" spans="2:5" ht="18.75" customHeight="1">
      <c r="B75" s="92"/>
      <c r="C75" s="191" t="s">
        <v>193</v>
      </c>
      <c r="D75" s="192">
        <f>COUNTBLANK(F8:F67)</f>
        <v>0</v>
      </c>
      <c r="E75" s="191" t="s">
        <v>186</v>
      </c>
    </row>
    <row r="76" spans="2:5" ht="18.75" customHeight="1">
      <c r="B76" s="92"/>
      <c r="C76" s="92"/>
      <c r="D76" s="92"/>
      <c r="E76" s="300"/>
    </row>
    <row r="77" spans="4:5" ht="11.25" customHeight="1">
      <c r="D77" s="263"/>
      <c r="E77" s="322"/>
    </row>
    <row r="78" spans="4:5" ht="18.75" customHeight="1">
      <c r="D78" s="263"/>
      <c r="E78" s="322"/>
    </row>
    <row r="79" spans="4:5" ht="18.75" customHeight="1">
      <c r="D79" s="263"/>
      <c r="E79" s="322"/>
    </row>
    <row r="80" spans="4:5" ht="18.75" customHeight="1">
      <c r="D80" s="263"/>
      <c r="E80" s="322"/>
    </row>
    <row r="81" spans="4:5" ht="18.75" customHeight="1">
      <c r="D81" s="263"/>
      <c r="E81" s="322"/>
    </row>
    <row r="82" spans="4:5" ht="18.75" customHeight="1">
      <c r="D82" s="263"/>
      <c r="E82" s="322"/>
    </row>
    <row r="83" spans="4:5" ht="18.75" customHeight="1">
      <c r="D83" s="263"/>
      <c r="E83" s="322"/>
    </row>
    <row r="84" spans="4:5" ht="18.75" customHeight="1">
      <c r="D84" s="263"/>
      <c r="E84" s="322"/>
    </row>
    <row r="85" spans="4:5" ht="18.75" customHeight="1">
      <c r="D85" s="263"/>
      <c r="E85" s="322"/>
    </row>
    <row r="86" spans="4:5" ht="18.75" customHeight="1">
      <c r="D86" s="263"/>
      <c r="E86" s="322"/>
    </row>
    <row r="87" spans="4:5" ht="18.75" customHeight="1">
      <c r="D87" s="263"/>
      <c r="E87" s="322"/>
    </row>
    <row r="88" spans="4:5" ht="18.75" customHeight="1">
      <c r="D88" s="263"/>
      <c r="E88" s="322"/>
    </row>
    <row r="89" spans="4:5" ht="18.75" customHeight="1">
      <c r="D89" s="263"/>
      <c r="E89" s="322"/>
    </row>
    <row r="90" spans="4:5" ht="18.75" customHeight="1">
      <c r="D90" s="263"/>
      <c r="E90" s="322"/>
    </row>
    <row r="91" spans="4:5" ht="18.75" customHeight="1">
      <c r="D91" s="263"/>
      <c r="E91" s="322"/>
    </row>
    <row r="92" spans="4:5" ht="18.75" customHeight="1">
      <c r="D92" s="263"/>
      <c r="E92" s="322"/>
    </row>
    <row r="93" spans="4:5" ht="18.75" customHeight="1">
      <c r="D93" s="263"/>
      <c r="E93" s="322"/>
    </row>
    <row r="94" spans="4:5" ht="18.75" customHeight="1">
      <c r="D94" s="263"/>
      <c r="E94" s="322"/>
    </row>
    <row r="95" spans="4:5" ht="18.75" customHeight="1">
      <c r="D95" s="263"/>
      <c r="E95" s="322"/>
    </row>
    <row r="96" spans="4:5" ht="18.75" customHeight="1">
      <c r="D96" s="263"/>
      <c r="E96" s="322"/>
    </row>
    <row r="97" spans="4:5" ht="18.75" customHeight="1">
      <c r="D97" s="263"/>
      <c r="E97" s="322"/>
    </row>
    <row r="98" spans="4:5" ht="18.75" customHeight="1">
      <c r="D98" s="263"/>
      <c r="E98" s="322"/>
    </row>
    <row r="99" spans="4:5" ht="18.75" customHeight="1">
      <c r="D99" s="263"/>
      <c r="E99" s="322"/>
    </row>
    <row r="100" spans="4:5" ht="18.75" customHeight="1">
      <c r="D100" s="263"/>
      <c r="E100" s="322"/>
    </row>
    <row r="101" spans="4:5" ht="18.75" customHeight="1">
      <c r="D101" s="263"/>
      <c r="E101" s="322"/>
    </row>
    <row r="102" spans="4:5" ht="18.75" customHeight="1">
      <c r="D102" s="263"/>
      <c r="E102" s="322"/>
    </row>
    <row r="103" spans="4:5" ht="18.75" customHeight="1">
      <c r="D103" s="263"/>
      <c r="E103" s="322"/>
    </row>
    <row r="104" spans="4:5" ht="18.75" customHeight="1">
      <c r="D104" s="263"/>
      <c r="E104" s="322"/>
    </row>
    <row r="105" spans="4:5" ht="18.75" customHeight="1">
      <c r="D105" s="263"/>
      <c r="E105" s="322"/>
    </row>
    <row r="106" spans="4:5" ht="18.75" customHeight="1">
      <c r="D106" s="263"/>
      <c r="E106" s="322"/>
    </row>
    <row r="107" spans="4:5" ht="18.75" customHeight="1">
      <c r="D107" s="263"/>
      <c r="E107" s="322"/>
    </row>
    <row r="108" spans="4:5" ht="18.75" customHeight="1">
      <c r="D108" s="263"/>
      <c r="E108" s="322"/>
    </row>
    <row r="109" spans="4:5" ht="18.75" customHeight="1">
      <c r="D109" s="263"/>
      <c r="E109" s="322"/>
    </row>
    <row r="110" spans="4:5" ht="18.75" customHeight="1">
      <c r="D110" s="263"/>
      <c r="E110" s="322"/>
    </row>
    <row r="111" spans="4:5" ht="18.75" customHeight="1">
      <c r="D111" s="263"/>
      <c r="E111" s="322"/>
    </row>
    <row r="112" spans="4:5" ht="18.75" customHeight="1">
      <c r="D112" s="263"/>
      <c r="E112" s="322"/>
    </row>
    <row r="113" spans="4:5" ht="18.75" customHeight="1">
      <c r="D113" s="263"/>
      <c r="E113" s="322"/>
    </row>
    <row r="114" spans="4:5" ht="18.75" customHeight="1">
      <c r="D114" s="263"/>
      <c r="E114" s="322"/>
    </row>
    <row r="115" spans="4:5" ht="18.75" customHeight="1">
      <c r="D115" s="263"/>
      <c r="E115" s="322"/>
    </row>
    <row r="116" spans="4:5" ht="18.75" customHeight="1">
      <c r="D116" s="263"/>
      <c r="E116" s="322"/>
    </row>
    <row r="117" spans="4:5" ht="18.75" customHeight="1">
      <c r="D117" s="263"/>
      <c r="E117" s="322"/>
    </row>
    <row r="118" spans="4:5" ht="18.75" customHeight="1">
      <c r="D118" s="263"/>
      <c r="E118" s="322"/>
    </row>
    <row r="119" spans="4:5" ht="18.75" customHeight="1">
      <c r="D119" s="263"/>
      <c r="E119" s="322"/>
    </row>
    <row r="120" spans="4:5" ht="18.75" customHeight="1">
      <c r="D120" s="263"/>
      <c r="E120" s="322"/>
    </row>
    <row r="121" spans="4:5" ht="18.75" customHeight="1">
      <c r="D121" s="263"/>
      <c r="E121" s="322"/>
    </row>
    <row r="122" spans="4:5" ht="18.75" customHeight="1">
      <c r="D122" s="263"/>
      <c r="E122" s="322"/>
    </row>
    <row r="123" spans="4:5" ht="18.75" customHeight="1">
      <c r="D123" s="263"/>
      <c r="E123" s="322"/>
    </row>
    <row r="124" spans="4:5" ht="18.75" customHeight="1">
      <c r="D124" s="263"/>
      <c r="E124" s="322"/>
    </row>
    <row r="125" spans="4:5" ht="18.75" customHeight="1">
      <c r="D125" s="263"/>
      <c r="E125" s="322"/>
    </row>
    <row r="126" spans="4:5" ht="18.75" customHeight="1">
      <c r="D126" s="263"/>
      <c r="E126" s="322"/>
    </row>
    <row r="127" spans="4:5" ht="18.75" customHeight="1">
      <c r="D127" s="263"/>
      <c r="E127" s="322"/>
    </row>
    <row r="128" spans="4:5" ht="18.75" customHeight="1">
      <c r="D128" s="263"/>
      <c r="E128" s="322"/>
    </row>
    <row r="129" spans="4:5" ht="18.75" customHeight="1">
      <c r="D129" s="263"/>
      <c r="E129" s="322"/>
    </row>
    <row r="130" spans="4:5" ht="18.75" customHeight="1">
      <c r="D130" s="263"/>
      <c r="E130" s="322"/>
    </row>
    <row r="131" spans="4:5" ht="18.75" customHeight="1">
      <c r="D131" s="263"/>
      <c r="E131" s="322"/>
    </row>
    <row r="132" spans="4:5" ht="18.75" customHeight="1">
      <c r="D132" s="263"/>
      <c r="E132" s="322"/>
    </row>
    <row r="133" spans="4:5" ht="18.75" customHeight="1">
      <c r="D133" s="263"/>
      <c r="E133" s="322"/>
    </row>
    <row r="134" spans="4:5" ht="18.75" customHeight="1">
      <c r="D134" s="263"/>
      <c r="E134" s="322"/>
    </row>
    <row r="135" spans="4:5" ht="18.75" customHeight="1">
      <c r="D135" s="263"/>
      <c r="E135" s="322"/>
    </row>
    <row r="136" spans="4:5" ht="18.75" customHeight="1">
      <c r="D136" s="263"/>
      <c r="E136" s="322"/>
    </row>
    <row r="137" spans="4:5" ht="18.75" customHeight="1">
      <c r="D137" s="263"/>
      <c r="E137" s="322"/>
    </row>
    <row r="138" spans="4:5" ht="18.75" customHeight="1">
      <c r="D138" s="263"/>
      <c r="E138" s="322"/>
    </row>
    <row r="139" spans="4:5" ht="18.75" customHeight="1">
      <c r="D139" s="263"/>
      <c r="E139" s="322"/>
    </row>
    <row r="140" spans="4:5" ht="18.75" customHeight="1">
      <c r="D140" s="263"/>
      <c r="E140" s="322"/>
    </row>
    <row r="141" spans="4:5" ht="18.75" customHeight="1">
      <c r="D141" s="263"/>
      <c r="E141" s="322"/>
    </row>
    <row r="142" spans="4:5" ht="18.75" customHeight="1">
      <c r="D142" s="263"/>
      <c r="E142" s="322"/>
    </row>
    <row r="143" spans="4:5" ht="18.75" customHeight="1">
      <c r="D143" s="263"/>
      <c r="E143" s="322"/>
    </row>
    <row r="144" spans="4:5" ht="18.75" customHeight="1">
      <c r="D144" s="263"/>
      <c r="E144" s="322"/>
    </row>
    <row r="145" spans="4:5" ht="18.75" customHeight="1">
      <c r="D145" s="263"/>
      <c r="E145" s="322"/>
    </row>
    <row r="146" spans="4:5" ht="18.75" customHeight="1">
      <c r="D146" s="263"/>
      <c r="E146" s="322"/>
    </row>
    <row r="147" spans="4:5" ht="18.75" customHeight="1">
      <c r="D147" s="263"/>
      <c r="E147" s="322"/>
    </row>
    <row r="148" spans="4:5" ht="18.75" customHeight="1">
      <c r="D148" s="263"/>
      <c r="E148" s="322"/>
    </row>
    <row r="149" spans="4:5" ht="18.75" customHeight="1">
      <c r="D149" s="263"/>
      <c r="E149" s="322"/>
    </row>
    <row r="150" spans="4:5" ht="18.75" customHeight="1">
      <c r="D150" s="263"/>
      <c r="E150" s="322"/>
    </row>
    <row r="151" spans="4:5" ht="18.75" customHeight="1">
      <c r="D151" s="263"/>
      <c r="E151" s="322"/>
    </row>
    <row r="152" spans="4:5" ht="18.75" customHeight="1">
      <c r="D152" s="263"/>
      <c r="E152" s="322"/>
    </row>
    <row r="153" spans="4:5" ht="18.75" customHeight="1">
      <c r="D153" s="263"/>
      <c r="E153" s="322"/>
    </row>
    <row r="154" spans="4:5" ht="18.75" customHeight="1">
      <c r="D154" s="263"/>
      <c r="E154" s="322"/>
    </row>
    <row r="155" spans="4:5" ht="18.75" customHeight="1">
      <c r="D155" s="263"/>
      <c r="E155" s="322"/>
    </row>
    <row r="156" spans="4:5" ht="18.75" customHeight="1">
      <c r="D156" s="263"/>
      <c r="E156" s="322"/>
    </row>
  </sheetData>
  <sheetProtection/>
  <mergeCells count="15">
    <mergeCell ref="K6:L7"/>
    <mergeCell ref="M6:M7"/>
    <mergeCell ref="A1:M1"/>
    <mergeCell ref="A2:M2"/>
    <mergeCell ref="A3:M3"/>
    <mergeCell ref="A4:M4"/>
    <mergeCell ref="A6:A7"/>
    <mergeCell ref="B6:B7"/>
    <mergeCell ref="C6:D7"/>
    <mergeCell ref="E6:E7"/>
    <mergeCell ref="F6:F7"/>
    <mergeCell ref="G6:G7"/>
    <mergeCell ref="H6:H7"/>
    <mergeCell ref="I6:I7"/>
    <mergeCell ref="J6:J7"/>
  </mergeCells>
  <conditionalFormatting sqref="G8:L67">
    <cfRule type="cellIs" priority="1" dxfId="23" operator="greaterThan" stopIfTrue="1">
      <formula>"x"</formula>
    </cfRule>
  </conditionalFormatting>
  <printOptions/>
  <pageMargins left="0.45" right="0.2362204724409449" top="0.31496062992125984" bottom="0.31496062992125984" header="0.2362204724409449" footer="0.11811023622047245"/>
  <pageSetup fitToHeight="0" horizontalDpi="600" verticalDpi="600" orientation="portrait" paperSize="9" r:id="rId2"/>
  <headerFooter alignWithMargins="0">
    <oddFooter>&amp;R&amp;P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AB155"/>
  <sheetViews>
    <sheetView zoomScalePageLayoutView="0" workbookViewId="0" topLeftCell="A73">
      <selection activeCell="AB81" sqref="AB81"/>
    </sheetView>
  </sheetViews>
  <sheetFormatPr defaultColWidth="8.88671875" defaultRowHeight="18.75" customHeight="1"/>
  <cols>
    <col min="1" max="1" width="4.88671875" style="231" customWidth="1"/>
    <col min="2" max="2" width="13.21484375" style="86" customWidth="1"/>
    <col min="3" max="3" width="16.77734375" style="262" customWidth="1"/>
    <col min="4" max="4" width="7.77734375" style="264" customWidth="1"/>
    <col min="5" max="5" width="10.6640625" style="117" bestFit="1" customWidth="1"/>
    <col min="6" max="6" width="8.5546875" style="86" customWidth="1"/>
    <col min="7" max="7" width="7.88671875" style="233" hidden="1" customWidth="1"/>
    <col min="8" max="8" width="6.88671875" style="233" hidden="1" customWidth="1"/>
    <col min="9" max="9" width="7.6640625" style="231" hidden="1" customWidth="1"/>
    <col min="10" max="10" width="7.10546875" style="231" hidden="1" customWidth="1"/>
    <col min="11" max="11" width="5.6640625" style="231" hidden="1" customWidth="1"/>
    <col min="12" max="12" width="9.21484375" style="233" customWidth="1"/>
    <col min="13" max="13" width="7.4453125" style="86" customWidth="1"/>
    <col min="14" max="14" width="8.5546875" style="231" hidden="1" customWidth="1"/>
    <col min="15" max="19" width="7.10546875" style="231" hidden="1" customWidth="1"/>
    <col min="20" max="20" width="11.5546875" style="231" hidden="1" customWidth="1"/>
    <col min="21" max="21" width="14.5546875" style="231" hidden="1" customWidth="1"/>
    <col min="22" max="22" width="7.10546875" style="231" hidden="1" customWidth="1"/>
    <col min="23" max="23" width="8.4453125" style="231" hidden="1" customWidth="1"/>
    <col min="24" max="27" width="0" style="231" hidden="1" customWidth="1"/>
    <col min="28" max="16384" width="8.88671875" style="231" customWidth="1"/>
  </cols>
  <sheetData>
    <row r="1" spans="1:13" ht="18.75" customHeight="1">
      <c r="A1" s="885" t="s">
        <v>2713</v>
      </c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</row>
    <row r="2" spans="1:13" ht="18.75" customHeight="1">
      <c r="A2" s="885" t="s">
        <v>1853</v>
      </c>
      <c r="B2" s="885"/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5"/>
    </row>
    <row r="3" spans="1:13" ht="18.75" customHeight="1">
      <c r="A3" s="886" t="s">
        <v>2714</v>
      </c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</row>
    <row r="4" spans="1:13" ht="18.75" customHeight="1">
      <c r="A4" s="887" t="s">
        <v>2</v>
      </c>
      <c r="B4" s="887"/>
      <c r="C4" s="887"/>
      <c r="D4" s="887"/>
      <c r="E4" s="887"/>
      <c r="F4" s="887"/>
      <c r="G4" s="887"/>
      <c r="H4" s="887"/>
      <c r="I4" s="887"/>
      <c r="J4" s="887"/>
      <c r="K4" s="887"/>
      <c r="L4" s="887"/>
      <c r="M4" s="887"/>
    </row>
    <row r="5" spans="1:13" ht="10.5" customHeight="1">
      <c r="A5" s="4"/>
      <c r="B5" s="113"/>
      <c r="C5" s="4"/>
      <c r="D5" s="115"/>
      <c r="E5" s="481"/>
      <c r="F5" s="113"/>
      <c r="G5" s="113"/>
      <c r="H5" s="5"/>
      <c r="I5" s="4"/>
      <c r="J5" s="116"/>
      <c r="K5" s="4"/>
      <c r="L5" s="116"/>
      <c r="M5" s="114"/>
    </row>
    <row r="6" spans="1:13" s="236" customFormat="1" ht="24" customHeight="1">
      <c r="A6" s="888" t="s">
        <v>3</v>
      </c>
      <c r="B6" s="888" t="s">
        <v>4</v>
      </c>
      <c r="C6" s="888" t="s">
        <v>5</v>
      </c>
      <c r="D6" s="888"/>
      <c r="E6" s="888" t="s">
        <v>6</v>
      </c>
      <c r="F6" s="889" t="s">
        <v>7</v>
      </c>
      <c r="G6" s="888" t="s">
        <v>1590</v>
      </c>
      <c r="H6" s="883"/>
      <c r="I6" s="888" t="s">
        <v>1591</v>
      </c>
      <c r="J6" s="888"/>
      <c r="K6" s="888" t="s">
        <v>2716</v>
      </c>
      <c r="L6" s="888" t="s">
        <v>8</v>
      </c>
      <c r="M6" s="888" t="s">
        <v>9</v>
      </c>
    </row>
    <row r="7" spans="1:13" s="236" customFormat="1" ht="30" customHeight="1">
      <c r="A7" s="888"/>
      <c r="B7" s="888"/>
      <c r="C7" s="888"/>
      <c r="D7" s="888"/>
      <c r="E7" s="888"/>
      <c r="F7" s="889"/>
      <c r="G7" s="888" t="s">
        <v>1593</v>
      </c>
      <c r="H7" s="884" t="s">
        <v>656</v>
      </c>
      <c r="I7" s="888" t="s">
        <v>1593</v>
      </c>
      <c r="J7" s="888" t="s">
        <v>656</v>
      </c>
      <c r="K7" s="888"/>
      <c r="L7" s="888"/>
      <c r="M7" s="888"/>
    </row>
    <row r="8" spans="1:25" s="99" customFormat="1" ht="21" customHeight="1">
      <c r="A8" s="510">
        <v>1</v>
      </c>
      <c r="B8" s="492" t="s">
        <v>1854</v>
      </c>
      <c r="C8" s="503" t="s">
        <v>1855</v>
      </c>
      <c r="D8" s="504" t="s">
        <v>12</v>
      </c>
      <c r="E8" s="492" t="s">
        <v>1856</v>
      </c>
      <c r="F8" s="492">
        <v>80</v>
      </c>
      <c r="G8" s="491"/>
      <c r="H8" s="494">
        <f>IF(G8&gt;=90,"Xuất sắc",IF(G8&gt;=80,"Tốt",IF(G8&gt;=65,"Khá",IF(G8&gt;=50,"TB",""))))</f>
      </c>
      <c r="I8" s="491"/>
      <c r="J8" s="494">
        <f>IF(I8&gt;=90,"Xuất sắc",IF(I8&gt;=80,"Tốt",IF(I8&gt;=65,"Khá",IF(I8&gt;=50,"TB",""))))</f>
      </c>
      <c r="K8" s="494">
        <f>J8</f>
      </c>
      <c r="L8" s="494" t="str">
        <f>IF(F8&gt;=90,"Xuất sắc",IF(F8&gt;=80,"Tốt",IF(F8&gt;=65,"Khá",IF(F8&gt;=50,"TB",""))))</f>
        <v>Tốt</v>
      </c>
      <c r="M8" s="495"/>
      <c r="N8" s="328" t="e">
        <f>IF(#REF!&gt;=90,"Xuất sắc",IF(#REF!&gt;=80,"Tốt",IF(#REF!&gt;=65,"Khá",IF(#REF!&gt;=50,"TB",""))))</f>
        <v>#REF!</v>
      </c>
      <c r="P8" s="99" t="str">
        <f aca="true" t="shared" si="0" ref="P8:P66">C8&amp;" "&amp;D8</f>
        <v>Ngô Đàm Vân Anh</v>
      </c>
      <c r="T8" s="324" t="s">
        <v>1854</v>
      </c>
      <c r="U8" s="325" t="s">
        <v>1855</v>
      </c>
      <c r="V8" s="326" t="s">
        <v>12</v>
      </c>
      <c r="W8" s="324" t="s">
        <v>1856</v>
      </c>
      <c r="X8" s="324">
        <v>80</v>
      </c>
      <c r="Y8" s="327"/>
    </row>
    <row r="9" spans="1:25" s="99" customFormat="1" ht="21" customHeight="1">
      <c r="A9" s="496">
        <v>2</v>
      </c>
      <c r="B9" s="492" t="s">
        <v>1857</v>
      </c>
      <c r="C9" s="503" t="s">
        <v>23</v>
      </c>
      <c r="D9" s="504" t="s">
        <v>12</v>
      </c>
      <c r="E9" s="492" t="s">
        <v>1858</v>
      </c>
      <c r="F9" s="492">
        <v>85</v>
      </c>
      <c r="G9" s="491"/>
      <c r="H9" s="494">
        <f aca="true" t="shared" si="1" ref="H9:H65">IF(G9&gt;=90,"Xuất sắc",IF(G9&gt;=80,"Tốt",IF(G9&gt;=65,"Khá",IF(G9&gt;=50,"TB",""))))</f>
      </c>
      <c r="I9" s="491"/>
      <c r="J9" s="494">
        <f aca="true" t="shared" si="2" ref="J9:J65">IF(I9&gt;=90,"Xuất sắc",IF(I9&gt;=80,"Tốt",IF(I9&gt;=65,"Khá",IF(I9&gt;=50,"TB",""))))</f>
      </c>
      <c r="K9" s="494">
        <f aca="true" t="shared" si="3" ref="K9:K65">J9</f>
      </c>
      <c r="L9" s="494" t="str">
        <f aca="true" t="shared" si="4" ref="L9:L66">IF(F9&gt;=90,"Xuất sắc",IF(F9&gt;=80,"Tốt",IF(F9&gt;=65,"Khá",IF(F9&gt;=50,"TB",""))))</f>
        <v>Tốt</v>
      </c>
      <c r="M9" s="495"/>
      <c r="N9" s="328" t="e">
        <f>IF(#REF!&gt;=90,"Xuất sắc",IF(#REF!&gt;=80,"Tốt",IF(#REF!&gt;=65,"Khá",IF(#REF!&gt;=50,"TB",""))))</f>
        <v>#REF!</v>
      </c>
      <c r="P9" s="99" t="str">
        <f t="shared" si="0"/>
        <v>Nguyễn Ngọc Anh</v>
      </c>
      <c r="T9" s="324" t="s">
        <v>1857</v>
      </c>
      <c r="U9" s="325" t="s">
        <v>23</v>
      </c>
      <c r="V9" s="326" t="s">
        <v>12</v>
      </c>
      <c r="W9" s="324" t="s">
        <v>1858</v>
      </c>
      <c r="X9" s="324">
        <v>77</v>
      </c>
      <c r="Y9" s="327" t="s">
        <v>1859</v>
      </c>
    </row>
    <row r="10" spans="1:25" s="99" customFormat="1" ht="21" customHeight="1">
      <c r="A10" s="491">
        <v>3</v>
      </c>
      <c r="B10" s="492" t="s">
        <v>1860</v>
      </c>
      <c r="C10" s="503" t="s">
        <v>1861</v>
      </c>
      <c r="D10" s="504" t="s">
        <v>16</v>
      </c>
      <c r="E10" s="492" t="s">
        <v>1856</v>
      </c>
      <c r="F10" s="492">
        <v>82</v>
      </c>
      <c r="G10" s="491"/>
      <c r="H10" s="494">
        <f t="shared" si="1"/>
      </c>
      <c r="I10" s="491"/>
      <c r="J10" s="494">
        <f t="shared" si="2"/>
      </c>
      <c r="K10" s="494">
        <f t="shared" si="3"/>
      </c>
      <c r="L10" s="494" t="str">
        <f t="shared" si="4"/>
        <v>Tốt</v>
      </c>
      <c r="M10" s="495"/>
      <c r="N10" s="328" t="e">
        <f>IF(#REF!&gt;=90,"Xuất sắc",IF(#REF!&gt;=80,"Tốt",IF(#REF!&gt;=65,"Khá",IF(#REF!&gt;=50,"TB",""))))</f>
        <v>#REF!</v>
      </c>
      <c r="P10" s="99" t="str">
        <f t="shared" si="0"/>
        <v>Đỗ Minh Ánh</v>
      </c>
      <c r="T10" s="324" t="s">
        <v>1860</v>
      </c>
      <c r="U10" s="325" t="s">
        <v>1861</v>
      </c>
      <c r="V10" s="326" t="s">
        <v>16</v>
      </c>
      <c r="W10" s="324" t="s">
        <v>1856</v>
      </c>
      <c r="X10" s="324">
        <v>71</v>
      </c>
      <c r="Y10" s="327" t="s">
        <v>1859</v>
      </c>
    </row>
    <row r="11" spans="1:25" s="99" customFormat="1" ht="21" customHeight="1">
      <c r="A11" s="496">
        <v>4</v>
      </c>
      <c r="B11" s="492" t="s">
        <v>1862</v>
      </c>
      <c r="C11" s="503" t="s">
        <v>1465</v>
      </c>
      <c r="D11" s="504" t="s">
        <v>642</v>
      </c>
      <c r="E11" s="492" t="s">
        <v>431</v>
      </c>
      <c r="F11" s="492">
        <v>82</v>
      </c>
      <c r="G11" s="491"/>
      <c r="H11" s="494">
        <f t="shared" si="1"/>
      </c>
      <c r="I11" s="491"/>
      <c r="J11" s="494">
        <f t="shared" si="2"/>
      </c>
      <c r="K11" s="494">
        <f t="shared" si="3"/>
      </c>
      <c r="L11" s="494" t="str">
        <f t="shared" si="4"/>
        <v>Tốt</v>
      </c>
      <c r="M11" s="495"/>
      <c r="N11" s="328" t="e">
        <f>IF(#REF!&gt;=90,"Xuất sắc",IF(#REF!&gt;=80,"Tốt",IF(#REF!&gt;=65,"Khá",IF(#REF!&gt;=50,"TB",""))))</f>
        <v>#REF!</v>
      </c>
      <c r="P11" s="99" t="str">
        <f t="shared" si="0"/>
        <v>Phạm Quang Bảo</v>
      </c>
      <c r="T11" s="324" t="s">
        <v>1862</v>
      </c>
      <c r="U11" s="325" t="s">
        <v>1465</v>
      </c>
      <c r="V11" s="326" t="s">
        <v>642</v>
      </c>
      <c r="W11" s="324" t="s">
        <v>431</v>
      </c>
      <c r="X11" s="324">
        <v>83</v>
      </c>
      <c r="Y11" s="327"/>
    </row>
    <row r="12" spans="1:25" s="99" customFormat="1" ht="21" customHeight="1">
      <c r="A12" s="491">
        <v>5</v>
      </c>
      <c r="B12" s="492" t="s">
        <v>1863</v>
      </c>
      <c r="C12" s="503" t="s">
        <v>1864</v>
      </c>
      <c r="D12" s="504" t="s">
        <v>209</v>
      </c>
      <c r="E12" s="492" t="s">
        <v>1865</v>
      </c>
      <c r="F12" s="492">
        <v>89</v>
      </c>
      <c r="G12" s="491"/>
      <c r="H12" s="494">
        <f t="shared" si="1"/>
      </c>
      <c r="I12" s="491"/>
      <c r="J12" s="494">
        <f t="shared" si="2"/>
      </c>
      <c r="K12" s="494">
        <f t="shared" si="3"/>
      </c>
      <c r="L12" s="494" t="str">
        <f t="shared" si="4"/>
        <v>Tốt</v>
      </c>
      <c r="M12" s="495"/>
      <c r="N12" s="328" t="e">
        <f>IF(#REF!&gt;=90,"Xuất sắc",IF(#REF!&gt;=80,"Tốt",IF(#REF!&gt;=65,"Khá",IF(#REF!&gt;=50,"TB",""))))</f>
        <v>#REF!</v>
      </c>
      <c r="P12" s="99" t="str">
        <f t="shared" si="0"/>
        <v>Dương Văn Bình</v>
      </c>
      <c r="T12" s="324" t="s">
        <v>1863</v>
      </c>
      <c r="U12" s="325" t="s">
        <v>1864</v>
      </c>
      <c r="V12" s="326" t="s">
        <v>209</v>
      </c>
      <c r="W12" s="324" t="s">
        <v>1865</v>
      </c>
      <c r="X12" s="324">
        <v>85</v>
      </c>
      <c r="Y12" s="327"/>
    </row>
    <row r="13" spans="1:25" s="99" customFormat="1" ht="21" customHeight="1">
      <c r="A13" s="496">
        <v>6</v>
      </c>
      <c r="B13" s="492" t="s">
        <v>1866</v>
      </c>
      <c r="C13" s="503" t="s">
        <v>1867</v>
      </c>
      <c r="D13" s="504" t="s">
        <v>1261</v>
      </c>
      <c r="E13" s="492" t="s">
        <v>1730</v>
      </c>
      <c r="F13" s="492">
        <v>77</v>
      </c>
      <c r="G13" s="491"/>
      <c r="H13" s="494">
        <f t="shared" si="1"/>
      </c>
      <c r="I13" s="491"/>
      <c r="J13" s="494">
        <f t="shared" si="2"/>
      </c>
      <c r="K13" s="494">
        <f t="shared" si="3"/>
      </c>
      <c r="L13" s="494" t="str">
        <f t="shared" si="4"/>
        <v>Khá</v>
      </c>
      <c r="M13" s="495"/>
      <c r="N13" s="328" t="e">
        <f>IF(#REF!&gt;=90,"Xuất sắc",IF(#REF!&gt;=80,"Tốt",IF(#REF!&gt;=65,"Khá",IF(#REF!&gt;=50,"TB",""))))</f>
        <v>#REF!</v>
      </c>
      <c r="P13" s="99" t="str">
        <f t="shared" si="0"/>
        <v>Mông Minh Chiến</v>
      </c>
      <c r="T13" s="324" t="s">
        <v>1866</v>
      </c>
      <c r="U13" s="325" t="s">
        <v>1867</v>
      </c>
      <c r="V13" s="326" t="s">
        <v>1261</v>
      </c>
      <c r="W13" s="324" t="s">
        <v>1730</v>
      </c>
      <c r="X13" s="324">
        <v>77</v>
      </c>
      <c r="Y13" s="327"/>
    </row>
    <row r="14" spans="1:25" s="99" customFormat="1" ht="21" customHeight="1">
      <c r="A14" s="491">
        <v>7</v>
      </c>
      <c r="B14" s="492" t="s">
        <v>1868</v>
      </c>
      <c r="C14" s="503" t="s">
        <v>522</v>
      </c>
      <c r="D14" s="504" t="s">
        <v>1869</v>
      </c>
      <c r="E14" s="492" t="s">
        <v>1870</v>
      </c>
      <c r="F14" s="492">
        <v>81</v>
      </c>
      <c r="G14" s="491"/>
      <c r="H14" s="494">
        <f t="shared" si="1"/>
      </c>
      <c r="I14" s="491"/>
      <c r="J14" s="494">
        <f t="shared" si="2"/>
      </c>
      <c r="K14" s="494">
        <f t="shared" si="3"/>
      </c>
      <c r="L14" s="494" t="str">
        <f t="shared" si="4"/>
        <v>Tốt</v>
      </c>
      <c r="M14" s="495"/>
      <c r="N14" s="328" t="e">
        <f>IF(#REF!&gt;=90,"Xuất sắc",IF(#REF!&gt;=80,"Tốt",IF(#REF!&gt;=65,"Khá",IF(#REF!&gt;=50,"TB",""))))</f>
        <v>#REF!</v>
      </c>
      <c r="P14" s="99" t="str">
        <f t="shared" si="0"/>
        <v>Hoàng Văn Doanh</v>
      </c>
      <c r="T14" s="324" t="s">
        <v>1868</v>
      </c>
      <c r="U14" s="325" t="s">
        <v>522</v>
      </c>
      <c r="V14" s="326" t="s">
        <v>1869</v>
      </c>
      <c r="W14" s="324" t="s">
        <v>1870</v>
      </c>
      <c r="X14" s="324">
        <v>72</v>
      </c>
      <c r="Y14" s="327" t="s">
        <v>1859</v>
      </c>
    </row>
    <row r="15" spans="1:25" s="99" customFormat="1" ht="21" customHeight="1">
      <c r="A15" s="496">
        <v>8</v>
      </c>
      <c r="B15" s="492" t="s">
        <v>1871</v>
      </c>
      <c r="C15" s="503" t="s">
        <v>334</v>
      </c>
      <c r="D15" s="504" t="s">
        <v>631</v>
      </c>
      <c r="E15" s="492" t="s">
        <v>927</v>
      </c>
      <c r="F15" s="492">
        <v>95</v>
      </c>
      <c r="G15" s="491"/>
      <c r="H15" s="494">
        <f t="shared" si="1"/>
      </c>
      <c r="I15" s="491"/>
      <c r="J15" s="494">
        <f t="shared" si="2"/>
      </c>
      <c r="K15" s="494">
        <f t="shared" si="3"/>
      </c>
      <c r="L15" s="494" t="str">
        <f t="shared" si="4"/>
        <v>Xuất sắc</v>
      </c>
      <c r="M15" s="495"/>
      <c r="N15" s="328" t="e">
        <f>IF(#REF!&gt;=90,"Xuất sắc",IF(#REF!&gt;=80,"Tốt",IF(#REF!&gt;=65,"Khá",IF(#REF!&gt;=50,"TB",""))))</f>
        <v>#REF!</v>
      </c>
      <c r="P15" s="99" t="str">
        <f t="shared" si="0"/>
        <v>Nguyễn Tiến Duy</v>
      </c>
      <c r="T15" s="324" t="s">
        <v>1871</v>
      </c>
      <c r="U15" s="325" t="s">
        <v>334</v>
      </c>
      <c r="V15" s="326" t="s">
        <v>631</v>
      </c>
      <c r="W15" s="324" t="s">
        <v>927</v>
      </c>
      <c r="X15" s="324">
        <v>91</v>
      </c>
      <c r="Y15" s="329"/>
    </row>
    <row r="16" spans="1:25" s="99" customFormat="1" ht="21" customHeight="1">
      <c r="A16" s="491">
        <v>9</v>
      </c>
      <c r="B16" s="492" t="s">
        <v>1872</v>
      </c>
      <c r="C16" s="503" t="s">
        <v>783</v>
      </c>
      <c r="D16" s="504" t="s">
        <v>223</v>
      </c>
      <c r="E16" s="492" t="s">
        <v>102</v>
      </c>
      <c r="F16" s="492">
        <v>85</v>
      </c>
      <c r="G16" s="491"/>
      <c r="H16" s="494">
        <f t="shared" si="1"/>
      </c>
      <c r="I16" s="491"/>
      <c r="J16" s="494">
        <f t="shared" si="2"/>
      </c>
      <c r="K16" s="494">
        <f t="shared" si="3"/>
      </c>
      <c r="L16" s="494" t="str">
        <f t="shared" si="4"/>
        <v>Tốt</v>
      </c>
      <c r="M16" s="495"/>
      <c r="N16" s="328" t="e">
        <f>IF(#REF!&gt;=90,"Xuất sắc",IF(#REF!&gt;=80,"Tốt",IF(#REF!&gt;=65,"Khá",IF(#REF!&gt;=50,"TB",""))))</f>
        <v>#REF!</v>
      </c>
      <c r="P16" s="99" t="str">
        <f t="shared" si="0"/>
        <v>Phạm Tiến Đạt</v>
      </c>
      <c r="T16" s="324" t="s">
        <v>1872</v>
      </c>
      <c r="U16" s="325" t="s">
        <v>783</v>
      </c>
      <c r="V16" s="326" t="s">
        <v>223</v>
      </c>
      <c r="W16" s="324" t="s">
        <v>102</v>
      </c>
      <c r="X16" s="324">
        <v>84</v>
      </c>
      <c r="Y16" s="327"/>
    </row>
    <row r="17" spans="1:25" s="99" customFormat="1" ht="21" customHeight="1">
      <c r="A17" s="496">
        <v>10</v>
      </c>
      <c r="B17" s="492" t="s">
        <v>1873</v>
      </c>
      <c r="C17" s="503" t="s">
        <v>1874</v>
      </c>
      <c r="D17" s="504" t="s">
        <v>231</v>
      </c>
      <c r="E17" s="492" t="s">
        <v>170</v>
      </c>
      <c r="F17" s="492">
        <v>93</v>
      </c>
      <c r="G17" s="491"/>
      <c r="H17" s="494">
        <f t="shared" si="1"/>
      </c>
      <c r="I17" s="491"/>
      <c r="J17" s="494">
        <f t="shared" si="2"/>
      </c>
      <c r="K17" s="494">
        <f t="shared" si="3"/>
      </c>
      <c r="L17" s="494" t="str">
        <f t="shared" si="4"/>
        <v>Xuất sắc</v>
      </c>
      <c r="M17" s="495"/>
      <c r="N17" s="328" t="e">
        <f>IF(#REF!&gt;=90,"Xuất sắc",IF(#REF!&gt;=80,"Tốt",IF(#REF!&gt;=65,"Khá",IF(#REF!&gt;=50,"TB",""))))</f>
        <v>#REF!</v>
      </c>
      <c r="P17" s="99" t="str">
        <f t="shared" si="0"/>
        <v>Ngô Thị Nam Giang</v>
      </c>
      <c r="T17" s="324" t="s">
        <v>1873</v>
      </c>
      <c r="U17" s="325" t="s">
        <v>1874</v>
      </c>
      <c r="V17" s="326" t="s">
        <v>231</v>
      </c>
      <c r="W17" s="324" t="s">
        <v>170</v>
      </c>
      <c r="X17" s="324">
        <v>86</v>
      </c>
      <c r="Y17" s="327"/>
    </row>
    <row r="18" spans="1:25" s="99" customFormat="1" ht="21" customHeight="1">
      <c r="A18" s="491">
        <v>11</v>
      </c>
      <c r="B18" s="492" t="s">
        <v>1875</v>
      </c>
      <c r="C18" s="503" t="s">
        <v>1876</v>
      </c>
      <c r="D18" s="504" t="s">
        <v>231</v>
      </c>
      <c r="E18" s="492" t="s">
        <v>1024</v>
      </c>
      <c r="F18" s="492">
        <v>85</v>
      </c>
      <c r="G18" s="491"/>
      <c r="H18" s="494">
        <f t="shared" si="1"/>
      </c>
      <c r="I18" s="491"/>
      <c r="J18" s="494">
        <f t="shared" si="2"/>
      </c>
      <c r="K18" s="494">
        <f t="shared" si="3"/>
      </c>
      <c r="L18" s="494" t="str">
        <f t="shared" si="4"/>
        <v>Tốt</v>
      </c>
      <c r="M18" s="495"/>
      <c r="N18" s="328" t="e">
        <f>IF(#REF!&gt;=90,"Xuất sắc",IF(#REF!&gt;=80,"Tốt",IF(#REF!&gt;=65,"Khá",IF(#REF!&gt;=50,"TB",""))))</f>
        <v>#REF!</v>
      </c>
      <c r="P18" s="99" t="str">
        <f t="shared" si="0"/>
        <v>Trần Trường Giang</v>
      </c>
      <c r="T18" s="324" t="s">
        <v>1875</v>
      </c>
      <c r="U18" s="325" t="s">
        <v>1876</v>
      </c>
      <c r="V18" s="326" t="s">
        <v>231</v>
      </c>
      <c r="W18" s="324" t="s">
        <v>1024</v>
      </c>
      <c r="X18" s="324">
        <v>80</v>
      </c>
      <c r="Y18" s="327"/>
    </row>
    <row r="19" spans="1:25" s="99" customFormat="1" ht="21" customHeight="1">
      <c r="A19" s="496">
        <v>12</v>
      </c>
      <c r="B19" s="492" t="s">
        <v>1877</v>
      </c>
      <c r="C19" s="503" t="s">
        <v>131</v>
      </c>
      <c r="D19" s="504" t="s">
        <v>235</v>
      </c>
      <c r="E19" s="492" t="s">
        <v>295</v>
      </c>
      <c r="F19" s="492">
        <v>81</v>
      </c>
      <c r="G19" s="491"/>
      <c r="H19" s="494">
        <f t="shared" si="1"/>
      </c>
      <c r="I19" s="491"/>
      <c r="J19" s="494">
        <f t="shared" si="2"/>
      </c>
      <c r="K19" s="494">
        <f t="shared" si="3"/>
      </c>
      <c r="L19" s="494" t="str">
        <f t="shared" si="4"/>
        <v>Tốt</v>
      </c>
      <c r="M19" s="495"/>
      <c r="N19" s="328" t="e">
        <f>IF(#REF!&gt;=90,"Xuất sắc",IF(#REF!&gt;=80,"Tốt",IF(#REF!&gt;=65,"Khá",IF(#REF!&gt;=50,"TB",""))))</f>
        <v>#REF!</v>
      </c>
      <c r="P19" s="99" t="str">
        <f t="shared" si="0"/>
        <v>Nguyễn Thanh Hà</v>
      </c>
      <c r="T19" s="324" t="s">
        <v>1877</v>
      </c>
      <c r="U19" s="325" t="s">
        <v>131</v>
      </c>
      <c r="V19" s="326" t="s">
        <v>235</v>
      </c>
      <c r="W19" s="324" t="s">
        <v>295</v>
      </c>
      <c r="X19" s="324">
        <v>76</v>
      </c>
      <c r="Y19" s="327" t="s">
        <v>1859</v>
      </c>
    </row>
    <row r="20" spans="1:25" s="99" customFormat="1" ht="21" customHeight="1">
      <c r="A20" s="491">
        <v>13</v>
      </c>
      <c r="B20" s="492" t="s">
        <v>1878</v>
      </c>
      <c r="C20" s="503" t="s">
        <v>1879</v>
      </c>
      <c r="D20" s="504" t="s">
        <v>1880</v>
      </c>
      <c r="E20" s="492" t="s">
        <v>729</v>
      </c>
      <c r="F20" s="492">
        <v>80</v>
      </c>
      <c r="G20" s="491"/>
      <c r="H20" s="494">
        <f t="shared" si="1"/>
      </c>
      <c r="I20" s="491"/>
      <c r="J20" s="494">
        <f t="shared" si="2"/>
      </c>
      <c r="K20" s="494">
        <f t="shared" si="3"/>
      </c>
      <c r="L20" s="494" t="str">
        <f t="shared" si="4"/>
        <v>Tốt</v>
      </c>
      <c r="M20" s="495"/>
      <c r="N20" s="328" t="e">
        <f>IF(#REF!&gt;=90,"Xuất sắc",IF(#REF!&gt;=80,"Tốt",IF(#REF!&gt;=65,"Khá",IF(#REF!&gt;=50,"TB",""))))</f>
        <v>#REF!</v>
      </c>
      <c r="P20" s="99" t="str">
        <f t="shared" si="0"/>
        <v>Nguyễn Quốc  Hải</v>
      </c>
      <c r="T20" s="324" t="s">
        <v>1878</v>
      </c>
      <c r="U20" s="325" t="s">
        <v>1879</v>
      </c>
      <c r="V20" s="326" t="s">
        <v>1880</v>
      </c>
      <c r="W20" s="324" t="s">
        <v>729</v>
      </c>
      <c r="X20" s="324">
        <v>79</v>
      </c>
      <c r="Y20" s="327"/>
    </row>
    <row r="21" spans="1:25" s="99" customFormat="1" ht="21" customHeight="1">
      <c r="A21" s="496">
        <v>14</v>
      </c>
      <c r="B21" s="492" t="s">
        <v>1881</v>
      </c>
      <c r="C21" s="503" t="s">
        <v>1882</v>
      </c>
      <c r="D21" s="504" t="s">
        <v>42</v>
      </c>
      <c r="E21" s="492" t="s">
        <v>662</v>
      </c>
      <c r="F21" s="492">
        <v>79</v>
      </c>
      <c r="G21" s="491"/>
      <c r="H21" s="494">
        <f t="shared" si="1"/>
      </c>
      <c r="I21" s="491"/>
      <c r="J21" s="494">
        <f t="shared" si="2"/>
      </c>
      <c r="K21" s="494">
        <f t="shared" si="3"/>
      </c>
      <c r="L21" s="494" t="str">
        <f t="shared" si="4"/>
        <v>Khá</v>
      </c>
      <c r="M21" s="495"/>
      <c r="N21" s="328" t="e">
        <f>IF(#REF!&gt;=90,"Xuất sắc",IF(#REF!&gt;=80,"Tốt",IF(#REF!&gt;=65,"Khá",IF(#REF!&gt;=50,"TB",""))))</f>
        <v>#REF!</v>
      </c>
      <c r="P21" s="99" t="str">
        <f t="shared" si="0"/>
        <v>Lê Bùi Hồng Hạnh</v>
      </c>
      <c r="T21" s="324" t="s">
        <v>1881</v>
      </c>
      <c r="U21" s="325" t="s">
        <v>1882</v>
      </c>
      <c r="V21" s="326" t="s">
        <v>42</v>
      </c>
      <c r="W21" s="324" t="s">
        <v>662</v>
      </c>
      <c r="X21" s="324">
        <v>67</v>
      </c>
      <c r="Y21" s="327" t="s">
        <v>1883</v>
      </c>
    </row>
    <row r="22" spans="1:25" s="99" customFormat="1" ht="21" customHeight="1">
      <c r="A22" s="491">
        <v>15</v>
      </c>
      <c r="B22" s="492" t="s">
        <v>1884</v>
      </c>
      <c r="C22" s="503" t="s">
        <v>1885</v>
      </c>
      <c r="D22" s="504" t="s">
        <v>1886</v>
      </c>
      <c r="E22" s="492" t="s">
        <v>1887</v>
      </c>
      <c r="F22" s="492">
        <v>87</v>
      </c>
      <c r="G22" s="491"/>
      <c r="H22" s="494">
        <f t="shared" si="1"/>
      </c>
      <c r="I22" s="491"/>
      <c r="J22" s="494">
        <f t="shared" si="2"/>
      </c>
      <c r="K22" s="494">
        <f t="shared" si="3"/>
      </c>
      <c r="L22" s="494" t="str">
        <f t="shared" si="4"/>
        <v>Tốt</v>
      </c>
      <c r="M22" s="495"/>
      <c r="N22" s="328" t="e">
        <f>IF(#REF!&gt;=90,"Xuất sắc",IF(#REF!&gt;=80,"Tốt",IF(#REF!&gt;=65,"Khá",IF(#REF!&gt;=50,"TB",""))))</f>
        <v>#REF!</v>
      </c>
      <c r="P22" s="99" t="str">
        <f t="shared" si="0"/>
        <v>Cao Thị Thanh Huế</v>
      </c>
      <c r="T22" s="324" t="s">
        <v>1884</v>
      </c>
      <c r="U22" s="325" t="s">
        <v>1885</v>
      </c>
      <c r="V22" s="326" t="s">
        <v>1886</v>
      </c>
      <c r="W22" s="324" t="s">
        <v>1887</v>
      </c>
      <c r="X22" s="324">
        <v>86</v>
      </c>
      <c r="Y22" s="327"/>
    </row>
    <row r="23" spans="1:25" s="99" customFormat="1" ht="21" customHeight="1">
      <c r="A23" s="496">
        <v>16</v>
      </c>
      <c r="B23" s="492" t="s">
        <v>1888</v>
      </c>
      <c r="C23" s="503" t="s">
        <v>1130</v>
      </c>
      <c r="D23" s="504" t="s">
        <v>68</v>
      </c>
      <c r="E23" s="492" t="s">
        <v>1889</v>
      </c>
      <c r="F23" s="492">
        <v>82</v>
      </c>
      <c r="G23" s="491"/>
      <c r="H23" s="494">
        <f t="shared" si="1"/>
      </c>
      <c r="I23" s="491"/>
      <c r="J23" s="494">
        <f t="shared" si="2"/>
      </c>
      <c r="K23" s="494">
        <f t="shared" si="3"/>
      </c>
      <c r="L23" s="494" t="str">
        <f t="shared" si="4"/>
        <v>Tốt</v>
      </c>
      <c r="M23" s="495"/>
      <c r="N23" s="328" t="e">
        <f>IF(#REF!&gt;=90,"Xuất sắc",IF(#REF!&gt;=80,"Tốt",IF(#REF!&gt;=65,"Khá",IF(#REF!&gt;=50,"TB",""))))</f>
        <v>#REF!</v>
      </c>
      <c r="P23" s="99" t="str">
        <f t="shared" si="0"/>
        <v>Phạm Thanh Huyền</v>
      </c>
      <c r="T23" s="324" t="s">
        <v>1888</v>
      </c>
      <c r="U23" s="325" t="s">
        <v>1130</v>
      </c>
      <c r="V23" s="326" t="s">
        <v>68</v>
      </c>
      <c r="W23" s="324" t="s">
        <v>1889</v>
      </c>
      <c r="X23" s="324">
        <v>85</v>
      </c>
      <c r="Y23" s="327"/>
    </row>
    <row r="24" spans="1:25" s="99" customFormat="1" ht="21" customHeight="1">
      <c r="A24" s="491">
        <v>17</v>
      </c>
      <c r="B24" s="492" t="s">
        <v>1890</v>
      </c>
      <c r="C24" s="503" t="s">
        <v>1891</v>
      </c>
      <c r="D24" s="504" t="s">
        <v>68</v>
      </c>
      <c r="E24" s="492" t="s">
        <v>542</v>
      </c>
      <c r="F24" s="492">
        <v>89</v>
      </c>
      <c r="G24" s="491"/>
      <c r="H24" s="494">
        <f t="shared" si="1"/>
      </c>
      <c r="I24" s="491"/>
      <c r="J24" s="494">
        <f t="shared" si="2"/>
      </c>
      <c r="K24" s="494">
        <f t="shared" si="3"/>
      </c>
      <c r="L24" s="494" t="str">
        <f t="shared" si="4"/>
        <v>Tốt</v>
      </c>
      <c r="M24" s="495"/>
      <c r="N24" s="328" t="e">
        <f>IF(#REF!&gt;=90,"Xuất sắc",IF(#REF!&gt;=80,"Tốt",IF(#REF!&gt;=65,"Khá",IF(#REF!&gt;=50,"TB",""))))</f>
        <v>#REF!</v>
      </c>
      <c r="P24" s="99" t="str">
        <f t="shared" si="0"/>
        <v>Trần Thị Thanh Huyền</v>
      </c>
      <c r="T24" s="324" t="s">
        <v>1890</v>
      </c>
      <c r="U24" s="325" t="s">
        <v>1891</v>
      </c>
      <c r="V24" s="326" t="s">
        <v>68</v>
      </c>
      <c r="W24" s="324" t="s">
        <v>542</v>
      </c>
      <c r="X24" s="324">
        <v>84</v>
      </c>
      <c r="Y24" s="327"/>
    </row>
    <row r="25" spans="1:25" s="99" customFormat="1" ht="21" customHeight="1">
      <c r="A25" s="496">
        <v>18</v>
      </c>
      <c r="B25" s="492" t="s">
        <v>1892</v>
      </c>
      <c r="C25" s="503" t="s">
        <v>1893</v>
      </c>
      <c r="D25" s="504" t="s">
        <v>1149</v>
      </c>
      <c r="E25" s="492" t="s">
        <v>1582</v>
      </c>
      <c r="F25" s="492">
        <v>85</v>
      </c>
      <c r="G25" s="491"/>
      <c r="H25" s="494">
        <f t="shared" si="1"/>
      </c>
      <c r="I25" s="491"/>
      <c r="J25" s="494">
        <f t="shared" si="2"/>
      </c>
      <c r="K25" s="494">
        <f t="shared" si="3"/>
      </c>
      <c r="L25" s="494" t="str">
        <f t="shared" si="4"/>
        <v>Tốt</v>
      </c>
      <c r="M25" s="495"/>
      <c r="N25" s="328" t="e">
        <f>IF(#REF!&gt;=90,"Xuất sắc",IF(#REF!&gt;=80,"Tốt",IF(#REF!&gt;=65,"Khá",IF(#REF!&gt;=50,"TB",""))))</f>
        <v>#REF!</v>
      </c>
      <c r="P25" s="99" t="str">
        <f t="shared" si="0"/>
        <v>Lê Mạnh Hưng</v>
      </c>
      <c r="T25" s="324" t="s">
        <v>1892</v>
      </c>
      <c r="U25" s="325" t="s">
        <v>1893</v>
      </c>
      <c r="V25" s="326" t="s">
        <v>1149</v>
      </c>
      <c r="W25" s="324" t="s">
        <v>1582</v>
      </c>
      <c r="X25" s="324">
        <v>85</v>
      </c>
      <c r="Y25" s="327"/>
    </row>
    <row r="26" spans="1:25" s="99" customFormat="1" ht="21" customHeight="1">
      <c r="A26" s="491">
        <v>19</v>
      </c>
      <c r="B26" s="492" t="s">
        <v>1894</v>
      </c>
      <c r="C26" s="503" t="s">
        <v>1895</v>
      </c>
      <c r="D26" s="504" t="s">
        <v>277</v>
      </c>
      <c r="E26" s="492" t="s">
        <v>1896</v>
      </c>
      <c r="F26" s="492">
        <v>80</v>
      </c>
      <c r="G26" s="491"/>
      <c r="H26" s="494">
        <f t="shared" si="1"/>
      </c>
      <c r="I26" s="491"/>
      <c r="J26" s="494">
        <f t="shared" si="2"/>
      </c>
      <c r="K26" s="494">
        <f t="shared" si="3"/>
      </c>
      <c r="L26" s="494" t="str">
        <f t="shared" si="4"/>
        <v>Tốt</v>
      </c>
      <c r="M26" s="495"/>
      <c r="N26" s="328" t="e">
        <f>IF(#REF!&gt;=90,"Xuất sắc",IF(#REF!&gt;=80,"Tốt",IF(#REF!&gt;=65,"Khá",IF(#REF!&gt;=50,"TB",""))))</f>
        <v>#REF!</v>
      </c>
      <c r="P26" s="99" t="str">
        <f t="shared" si="0"/>
        <v>Tòng Minh Khánh</v>
      </c>
      <c r="T26" s="324" t="s">
        <v>1894</v>
      </c>
      <c r="U26" s="325" t="s">
        <v>1895</v>
      </c>
      <c r="V26" s="326" t="s">
        <v>277</v>
      </c>
      <c r="W26" s="324" t="s">
        <v>1896</v>
      </c>
      <c r="X26" s="324">
        <v>75</v>
      </c>
      <c r="Y26" s="327"/>
    </row>
    <row r="27" spans="1:25" s="99" customFormat="1" ht="21" customHeight="1">
      <c r="A27" s="496">
        <v>20</v>
      </c>
      <c r="B27" s="492" t="s">
        <v>1897</v>
      </c>
      <c r="C27" s="503" t="s">
        <v>1898</v>
      </c>
      <c r="D27" s="504" t="s">
        <v>1165</v>
      </c>
      <c r="E27" s="492" t="s">
        <v>559</v>
      </c>
      <c r="F27" s="492">
        <v>85</v>
      </c>
      <c r="G27" s="491"/>
      <c r="H27" s="494">
        <f t="shared" si="1"/>
      </c>
      <c r="I27" s="491"/>
      <c r="J27" s="494">
        <f t="shared" si="2"/>
      </c>
      <c r="K27" s="494">
        <f t="shared" si="3"/>
      </c>
      <c r="L27" s="494" t="str">
        <f t="shared" si="4"/>
        <v>Tốt</v>
      </c>
      <c r="M27" s="495"/>
      <c r="N27" s="328" t="e">
        <f>IF(#REF!&gt;=90,"Xuất sắc",IF(#REF!&gt;=80,"Tốt",IF(#REF!&gt;=65,"Khá",IF(#REF!&gt;=50,"TB",""))))</f>
        <v>#REF!</v>
      </c>
      <c r="P27" s="99" t="str">
        <f t="shared" si="0"/>
        <v>Lý Băng Kiều</v>
      </c>
      <c r="T27" s="324" t="s">
        <v>1897</v>
      </c>
      <c r="U27" s="325" t="s">
        <v>1898</v>
      </c>
      <c r="V27" s="326" t="s">
        <v>1165</v>
      </c>
      <c r="W27" s="324" t="s">
        <v>559</v>
      </c>
      <c r="X27" s="324">
        <v>81</v>
      </c>
      <c r="Y27" s="327"/>
    </row>
    <row r="28" spans="1:25" s="99" customFormat="1" ht="21" customHeight="1">
      <c r="A28" s="491">
        <v>21</v>
      </c>
      <c r="B28" s="492" t="s">
        <v>1899</v>
      </c>
      <c r="C28" s="503" t="s">
        <v>875</v>
      </c>
      <c r="D28" s="504" t="s">
        <v>589</v>
      </c>
      <c r="E28" s="492" t="s">
        <v>1002</v>
      </c>
      <c r="F28" s="492">
        <v>86</v>
      </c>
      <c r="G28" s="491"/>
      <c r="H28" s="494">
        <f t="shared" si="1"/>
      </c>
      <c r="I28" s="491"/>
      <c r="J28" s="494">
        <f t="shared" si="2"/>
      </c>
      <c r="K28" s="494">
        <f t="shared" si="3"/>
      </c>
      <c r="L28" s="494" t="str">
        <f t="shared" si="4"/>
        <v>Tốt</v>
      </c>
      <c r="M28" s="495"/>
      <c r="N28" s="328" t="e">
        <f>IF(#REF!&gt;=90,"Xuất sắc",IF(#REF!&gt;=80,"Tốt",IF(#REF!&gt;=65,"Khá",IF(#REF!&gt;=50,"TB",""))))</f>
        <v>#REF!</v>
      </c>
      <c r="P28" s="99" t="str">
        <f t="shared" si="0"/>
        <v>Nguyễn Mai Lan</v>
      </c>
      <c r="T28" s="324" t="s">
        <v>1899</v>
      </c>
      <c r="U28" s="325" t="s">
        <v>875</v>
      </c>
      <c r="V28" s="326" t="s">
        <v>589</v>
      </c>
      <c r="W28" s="324" t="s">
        <v>1002</v>
      </c>
      <c r="X28" s="324">
        <v>85</v>
      </c>
      <c r="Y28" s="327"/>
    </row>
    <row r="29" spans="1:25" s="99" customFormat="1" ht="21" customHeight="1">
      <c r="A29" s="496">
        <v>22</v>
      </c>
      <c r="B29" s="492" t="s">
        <v>1900</v>
      </c>
      <c r="C29" s="503" t="s">
        <v>1901</v>
      </c>
      <c r="D29" s="504" t="s">
        <v>75</v>
      </c>
      <c r="E29" s="492" t="s">
        <v>228</v>
      </c>
      <c r="F29" s="492">
        <v>82</v>
      </c>
      <c r="G29" s="491"/>
      <c r="H29" s="494">
        <f t="shared" si="1"/>
      </c>
      <c r="I29" s="491"/>
      <c r="J29" s="494">
        <f t="shared" si="2"/>
      </c>
      <c r="K29" s="494">
        <f t="shared" si="3"/>
      </c>
      <c r="L29" s="494" t="str">
        <f t="shared" si="4"/>
        <v>Tốt</v>
      </c>
      <c r="M29" s="495"/>
      <c r="N29" s="328" t="e">
        <f>IF(#REF!&gt;=90,"Xuất sắc",IF(#REF!&gt;=80,"Tốt",IF(#REF!&gt;=65,"Khá",IF(#REF!&gt;=50,"TB",""))))</f>
        <v>#REF!</v>
      </c>
      <c r="P29" s="99" t="str">
        <f t="shared" si="0"/>
        <v>Đào Nguyễn Khánh Linh</v>
      </c>
      <c r="T29" s="324" t="s">
        <v>1900</v>
      </c>
      <c r="U29" s="325" t="s">
        <v>1901</v>
      </c>
      <c r="V29" s="326" t="s">
        <v>75</v>
      </c>
      <c r="W29" s="324" t="s">
        <v>228</v>
      </c>
      <c r="X29" s="324">
        <v>75</v>
      </c>
      <c r="Y29" s="327" t="s">
        <v>1859</v>
      </c>
    </row>
    <row r="30" spans="1:25" s="99" customFormat="1" ht="21" customHeight="1">
      <c r="A30" s="491">
        <v>23</v>
      </c>
      <c r="B30" s="492" t="s">
        <v>1902</v>
      </c>
      <c r="C30" s="503" t="s">
        <v>1903</v>
      </c>
      <c r="D30" s="504" t="s">
        <v>75</v>
      </c>
      <c r="E30" s="492" t="s">
        <v>1285</v>
      </c>
      <c r="F30" s="492">
        <v>85</v>
      </c>
      <c r="G30" s="491"/>
      <c r="H30" s="494">
        <f t="shared" si="1"/>
      </c>
      <c r="I30" s="491"/>
      <c r="J30" s="494">
        <f t="shared" si="2"/>
      </c>
      <c r="K30" s="494">
        <f t="shared" si="3"/>
      </c>
      <c r="L30" s="494" t="str">
        <f t="shared" si="4"/>
        <v>Tốt</v>
      </c>
      <c r="M30" s="495"/>
      <c r="N30" s="328" t="e">
        <f>IF(#REF!&gt;=90,"Xuất sắc",IF(#REF!&gt;=80,"Tốt",IF(#REF!&gt;=65,"Khá",IF(#REF!&gt;=50,"TB",""))))</f>
        <v>#REF!</v>
      </c>
      <c r="P30" s="99" t="str">
        <f t="shared" si="0"/>
        <v>Hà Thị Mỹ Linh</v>
      </c>
      <c r="T30" s="324" t="s">
        <v>1902</v>
      </c>
      <c r="U30" s="325" t="s">
        <v>1903</v>
      </c>
      <c r="V30" s="326" t="s">
        <v>75</v>
      </c>
      <c r="W30" s="324" t="s">
        <v>1285</v>
      </c>
      <c r="X30" s="324">
        <v>81</v>
      </c>
      <c r="Y30" s="327"/>
    </row>
    <row r="31" spans="1:25" s="99" customFormat="1" ht="21" customHeight="1">
      <c r="A31" s="496">
        <v>24</v>
      </c>
      <c r="B31" s="492" t="s">
        <v>1904</v>
      </c>
      <c r="C31" s="503" t="s">
        <v>1905</v>
      </c>
      <c r="D31" s="504" t="s">
        <v>75</v>
      </c>
      <c r="E31" s="492" t="s">
        <v>804</v>
      </c>
      <c r="F31" s="492">
        <v>82</v>
      </c>
      <c r="G31" s="491"/>
      <c r="H31" s="494">
        <f t="shared" si="1"/>
      </c>
      <c r="I31" s="491"/>
      <c r="J31" s="494">
        <f t="shared" si="2"/>
      </c>
      <c r="K31" s="494">
        <f t="shared" si="3"/>
      </c>
      <c r="L31" s="494" t="str">
        <f t="shared" si="4"/>
        <v>Tốt</v>
      </c>
      <c r="M31" s="495"/>
      <c r="N31" s="328" t="e">
        <f>IF(#REF!&gt;=90,"Xuất sắc",IF(#REF!&gt;=80,"Tốt",IF(#REF!&gt;=65,"Khá",IF(#REF!&gt;=50,"TB",""))))</f>
        <v>#REF!</v>
      </c>
      <c r="P31" s="99" t="str">
        <f t="shared" si="0"/>
        <v>Lê Hoàng Diệu Linh</v>
      </c>
      <c r="T31" s="324" t="s">
        <v>1904</v>
      </c>
      <c r="U31" s="325" t="s">
        <v>1905</v>
      </c>
      <c r="V31" s="326" t="s">
        <v>75</v>
      </c>
      <c r="W31" s="324" t="s">
        <v>804</v>
      </c>
      <c r="X31" s="324">
        <v>78</v>
      </c>
      <c r="Y31" s="327" t="s">
        <v>1859</v>
      </c>
    </row>
    <row r="32" spans="1:25" s="99" customFormat="1" ht="21" customHeight="1">
      <c r="A32" s="491">
        <v>25</v>
      </c>
      <c r="B32" s="492" t="s">
        <v>1906</v>
      </c>
      <c r="C32" s="503" t="s">
        <v>1907</v>
      </c>
      <c r="D32" s="504" t="s">
        <v>75</v>
      </c>
      <c r="E32" s="492" t="s">
        <v>17</v>
      </c>
      <c r="F32" s="492">
        <v>89</v>
      </c>
      <c r="G32" s="491"/>
      <c r="H32" s="494">
        <f t="shared" si="1"/>
      </c>
      <c r="I32" s="491"/>
      <c r="J32" s="494">
        <f t="shared" si="2"/>
      </c>
      <c r="K32" s="494">
        <f t="shared" si="3"/>
      </c>
      <c r="L32" s="494" t="str">
        <f t="shared" si="4"/>
        <v>Tốt</v>
      </c>
      <c r="M32" s="495"/>
      <c r="N32" s="328" t="e">
        <f>IF(#REF!&gt;=90,"Xuất sắc",IF(#REF!&gt;=80,"Tốt",IF(#REF!&gt;=65,"Khá",IF(#REF!&gt;=50,"TB",""))))</f>
        <v>#REF!</v>
      </c>
      <c r="P32" s="99" t="str">
        <f t="shared" si="0"/>
        <v>Phạm Đoàn Ngọc Linh</v>
      </c>
      <c r="T32" s="324" t="s">
        <v>1906</v>
      </c>
      <c r="U32" s="325" t="s">
        <v>1907</v>
      </c>
      <c r="V32" s="326" t="s">
        <v>75</v>
      </c>
      <c r="W32" s="324" t="s">
        <v>17</v>
      </c>
      <c r="X32" s="324">
        <v>89</v>
      </c>
      <c r="Y32" s="327"/>
    </row>
    <row r="33" spans="1:25" s="99" customFormat="1" ht="21" customHeight="1">
      <c r="A33" s="496">
        <v>26</v>
      </c>
      <c r="B33" s="492" t="s">
        <v>1908</v>
      </c>
      <c r="C33" s="503" t="s">
        <v>1909</v>
      </c>
      <c r="D33" s="504" t="s">
        <v>75</v>
      </c>
      <c r="E33" s="492" t="s">
        <v>1910</v>
      </c>
      <c r="F33" s="492">
        <v>88</v>
      </c>
      <c r="G33" s="491"/>
      <c r="H33" s="494">
        <f t="shared" si="1"/>
      </c>
      <c r="I33" s="491"/>
      <c r="J33" s="494">
        <f t="shared" si="2"/>
      </c>
      <c r="K33" s="494">
        <f t="shared" si="3"/>
      </c>
      <c r="L33" s="494" t="str">
        <f t="shared" si="4"/>
        <v>Tốt</v>
      </c>
      <c r="M33" s="495"/>
      <c r="N33" s="328" t="e">
        <f>IF(#REF!&gt;=90,"Xuất sắc",IF(#REF!&gt;=80,"Tốt",IF(#REF!&gt;=65,"Khá",IF(#REF!&gt;=50,"TB",""))))</f>
        <v>#REF!</v>
      </c>
      <c r="P33" s="99" t="str">
        <f t="shared" si="0"/>
        <v>Trần Thị Hà Linh</v>
      </c>
      <c r="T33" s="324" t="s">
        <v>1908</v>
      </c>
      <c r="U33" s="325" t="s">
        <v>1909</v>
      </c>
      <c r="V33" s="326" t="s">
        <v>75</v>
      </c>
      <c r="W33" s="324" t="s">
        <v>1910</v>
      </c>
      <c r="X33" s="324">
        <v>83</v>
      </c>
      <c r="Y33" s="327"/>
    </row>
    <row r="34" spans="1:25" s="99" customFormat="1" ht="21" customHeight="1">
      <c r="A34" s="491">
        <v>27</v>
      </c>
      <c r="B34" s="492" t="s">
        <v>1911</v>
      </c>
      <c r="C34" s="503" t="s">
        <v>1621</v>
      </c>
      <c r="D34" s="504" t="s">
        <v>447</v>
      </c>
      <c r="E34" s="492" t="s">
        <v>1912</v>
      </c>
      <c r="F34" s="492">
        <v>85</v>
      </c>
      <c r="G34" s="491"/>
      <c r="H34" s="494">
        <f t="shared" si="1"/>
      </c>
      <c r="I34" s="491"/>
      <c r="J34" s="494">
        <f t="shared" si="2"/>
      </c>
      <c r="K34" s="494">
        <f t="shared" si="3"/>
      </c>
      <c r="L34" s="494" t="str">
        <f t="shared" si="4"/>
        <v>Tốt</v>
      </c>
      <c r="M34" s="495"/>
      <c r="N34" s="328" t="e">
        <f>IF(#REF!&gt;=90,"Xuất sắc",IF(#REF!&gt;=80,"Tốt",IF(#REF!&gt;=65,"Khá",IF(#REF!&gt;=50,"TB",""))))</f>
        <v>#REF!</v>
      </c>
      <c r="P34" s="99" t="str">
        <f t="shared" si="0"/>
        <v>Đinh Văn Long</v>
      </c>
      <c r="T34" s="324" t="s">
        <v>1911</v>
      </c>
      <c r="U34" s="325" t="s">
        <v>1621</v>
      </c>
      <c r="V34" s="326" t="s">
        <v>447</v>
      </c>
      <c r="W34" s="324" t="s">
        <v>1912</v>
      </c>
      <c r="X34" s="324">
        <v>79</v>
      </c>
      <c r="Y34" s="327" t="s">
        <v>1913</v>
      </c>
    </row>
    <row r="35" spans="1:25" s="99" customFormat="1" ht="21" customHeight="1">
      <c r="A35" s="496">
        <v>28</v>
      </c>
      <c r="B35" s="492" t="s">
        <v>1914</v>
      </c>
      <c r="C35" s="503" t="s">
        <v>33</v>
      </c>
      <c r="D35" s="504" t="s">
        <v>1915</v>
      </c>
      <c r="E35" s="492" t="s">
        <v>1536</v>
      </c>
      <c r="F35" s="492">
        <v>83</v>
      </c>
      <c r="G35" s="491"/>
      <c r="H35" s="494">
        <f t="shared" si="1"/>
      </c>
      <c r="I35" s="491"/>
      <c r="J35" s="494">
        <f t="shared" si="2"/>
      </c>
      <c r="K35" s="494">
        <f t="shared" si="3"/>
      </c>
      <c r="L35" s="494" t="str">
        <f t="shared" si="4"/>
        <v>Tốt</v>
      </c>
      <c r="M35" s="495"/>
      <c r="N35" s="328" t="e">
        <f>IF(#REF!&gt;=90,"Xuất sắc",IF(#REF!&gt;=80,"Tốt",IF(#REF!&gt;=65,"Khá",IF(#REF!&gt;=50,"TB",""))))</f>
        <v>#REF!</v>
      </c>
      <c r="P35" s="99" t="str">
        <f t="shared" si="0"/>
        <v>Nguyễn Văn Lộc</v>
      </c>
      <c r="T35" s="324" t="s">
        <v>1914</v>
      </c>
      <c r="U35" s="325" t="s">
        <v>33</v>
      </c>
      <c r="V35" s="326" t="s">
        <v>1915</v>
      </c>
      <c r="W35" s="324" t="s">
        <v>1536</v>
      </c>
      <c r="X35" s="324">
        <v>73</v>
      </c>
      <c r="Y35" s="327" t="s">
        <v>1859</v>
      </c>
    </row>
    <row r="36" spans="1:25" s="99" customFormat="1" ht="21" customHeight="1">
      <c r="A36" s="491">
        <v>29</v>
      </c>
      <c r="B36" s="492" t="s">
        <v>1916</v>
      </c>
      <c r="C36" s="503" t="s">
        <v>384</v>
      </c>
      <c r="D36" s="504" t="s">
        <v>105</v>
      </c>
      <c r="E36" s="492" t="s">
        <v>1779</v>
      </c>
      <c r="F36" s="492">
        <v>80</v>
      </c>
      <c r="G36" s="491"/>
      <c r="H36" s="494">
        <f t="shared" si="1"/>
      </c>
      <c r="I36" s="491"/>
      <c r="J36" s="494">
        <f t="shared" si="2"/>
      </c>
      <c r="K36" s="494">
        <f t="shared" si="3"/>
      </c>
      <c r="L36" s="494" t="str">
        <f t="shared" si="4"/>
        <v>Tốt</v>
      </c>
      <c r="M36" s="495"/>
      <c r="N36" s="328" t="e">
        <f>IF(#REF!&gt;=90,"Xuất sắc",IF(#REF!&gt;=80,"Tốt",IF(#REF!&gt;=65,"Khá",IF(#REF!&gt;=50,"TB",""))))</f>
        <v>#REF!</v>
      </c>
      <c r="P36" s="99" t="str">
        <f t="shared" si="0"/>
        <v>Phạm Văn Mạnh</v>
      </c>
      <c r="T36" s="324" t="s">
        <v>1916</v>
      </c>
      <c r="U36" s="325" t="s">
        <v>384</v>
      </c>
      <c r="V36" s="326" t="s">
        <v>105</v>
      </c>
      <c r="W36" s="324" t="s">
        <v>1779</v>
      </c>
      <c r="X36" s="324">
        <v>84</v>
      </c>
      <c r="Y36" s="327"/>
    </row>
    <row r="37" spans="1:25" s="99" customFormat="1" ht="21" customHeight="1">
      <c r="A37" s="496">
        <v>30</v>
      </c>
      <c r="B37" s="492" t="s">
        <v>1917</v>
      </c>
      <c r="C37" s="503" t="s">
        <v>1356</v>
      </c>
      <c r="D37" s="504" t="s">
        <v>1918</v>
      </c>
      <c r="E37" s="492" t="s">
        <v>1114</v>
      </c>
      <c r="F37" s="492">
        <v>80</v>
      </c>
      <c r="G37" s="491"/>
      <c r="H37" s="494">
        <f t="shared" si="1"/>
      </c>
      <c r="I37" s="491"/>
      <c r="J37" s="494">
        <f t="shared" si="2"/>
      </c>
      <c r="K37" s="494">
        <f t="shared" si="3"/>
      </c>
      <c r="L37" s="494" t="str">
        <f t="shared" si="4"/>
        <v>Tốt</v>
      </c>
      <c r="M37" s="495"/>
      <c r="N37" s="328" t="e">
        <f>IF(#REF!&gt;=90,"Xuất sắc",IF(#REF!&gt;=80,"Tốt",IF(#REF!&gt;=65,"Khá",IF(#REF!&gt;=50,"TB",""))))</f>
        <v>#REF!</v>
      </c>
      <c r="P37" s="99" t="str">
        <f t="shared" si="0"/>
        <v>Phạm Công Năng</v>
      </c>
      <c r="T37" s="324" t="s">
        <v>1917</v>
      </c>
      <c r="U37" s="325" t="s">
        <v>1356</v>
      </c>
      <c r="V37" s="326" t="s">
        <v>1918</v>
      </c>
      <c r="W37" s="324" t="s">
        <v>1114</v>
      </c>
      <c r="X37" s="324">
        <v>78</v>
      </c>
      <c r="Y37" s="327"/>
    </row>
    <row r="38" spans="1:25" s="99" customFormat="1" ht="21" customHeight="1">
      <c r="A38" s="491">
        <v>31</v>
      </c>
      <c r="B38" s="492" t="s">
        <v>1919</v>
      </c>
      <c r="C38" s="503" t="s">
        <v>1920</v>
      </c>
      <c r="D38" s="504" t="s">
        <v>560</v>
      </c>
      <c r="E38" s="492" t="s">
        <v>284</v>
      </c>
      <c r="F38" s="492">
        <v>85</v>
      </c>
      <c r="G38" s="491"/>
      <c r="H38" s="494">
        <f t="shared" si="1"/>
      </c>
      <c r="I38" s="491"/>
      <c r="J38" s="494">
        <f t="shared" si="2"/>
      </c>
      <c r="K38" s="494">
        <f t="shared" si="3"/>
      </c>
      <c r="L38" s="494" t="str">
        <f t="shared" si="4"/>
        <v>Tốt</v>
      </c>
      <c r="M38" s="495"/>
      <c r="N38" s="328" t="e">
        <f>IF(#REF!&gt;=90,"Xuất sắc",IF(#REF!&gt;=80,"Tốt",IF(#REF!&gt;=65,"Khá",IF(#REF!&gt;=50,"TB",""))))</f>
        <v>#REF!</v>
      </c>
      <c r="P38" s="99" t="str">
        <f t="shared" si="0"/>
        <v>Trần Kim Ngân</v>
      </c>
      <c r="T38" s="324" t="s">
        <v>1919</v>
      </c>
      <c r="U38" s="325" t="s">
        <v>1920</v>
      </c>
      <c r="V38" s="326" t="s">
        <v>560</v>
      </c>
      <c r="W38" s="324" t="s">
        <v>284</v>
      </c>
      <c r="X38" s="324">
        <v>78</v>
      </c>
      <c r="Y38" s="327"/>
    </row>
    <row r="39" spans="1:25" s="99" customFormat="1" ht="21" customHeight="1">
      <c r="A39" s="496">
        <v>32</v>
      </c>
      <c r="B39" s="492" t="s">
        <v>1921</v>
      </c>
      <c r="C39" s="503" t="s">
        <v>112</v>
      </c>
      <c r="D39" s="504" t="s">
        <v>304</v>
      </c>
      <c r="E39" s="492" t="s">
        <v>25</v>
      </c>
      <c r="F39" s="492">
        <v>80</v>
      </c>
      <c r="G39" s="491"/>
      <c r="H39" s="494">
        <f t="shared" si="1"/>
      </c>
      <c r="I39" s="491"/>
      <c r="J39" s="494">
        <f t="shared" si="2"/>
      </c>
      <c r="K39" s="494">
        <f t="shared" si="3"/>
      </c>
      <c r="L39" s="494" t="str">
        <f t="shared" si="4"/>
        <v>Tốt</v>
      </c>
      <c r="M39" s="495"/>
      <c r="N39" s="328" t="e">
        <f>IF(#REF!&gt;=90,"Xuất sắc",IF(#REF!&gt;=80,"Tốt",IF(#REF!&gt;=65,"Khá",IF(#REF!&gt;=50,"TB",""))))</f>
        <v>#REF!</v>
      </c>
      <c r="P39" s="99" t="str">
        <f t="shared" si="0"/>
        <v>Vi Thúy Ngọc</v>
      </c>
      <c r="T39" s="324" t="s">
        <v>1921</v>
      </c>
      <c r="U39" s="325" t="s">
        <v>112</v>
      </c>
      <c r="V39" s="326" t="s">
        <v>304</v>
      </c>
      <c r="W39" s="324" t="s">
        <v>25</v>
      </c>
      <c r="X39" s="324">
        <v>80</v>
      </c>
      <c r="Y39" s="327"/>
    </row>
    <row r="40" spans="1:25" s="99" customFormat="1" ht="21" customHeight="1">
      <c r="A40" s="491">
        <v>33</v>
      </c>
      <c r="B40" s="492" t="s">
        <v>1922</v>
      </c>
      <c r="C40" s="503" t="s">
        <v>893</v>
      </c>
      <c r="D40" s="504" t="s">
        <v>304</v>
      </c>
      <c r="E40" s="492" t="s">
        <v>1923</v>
      </c>
      <c r="F40" s="492">
        <v>85</v>
      </c>
      <c r="G40" s="491"/>
      <c r="H40" s="494">
        <f t="shared" si="1"/>
      </c>
      <c r="I40" s="491"/>
      <c r="J40" s="494">
        <f t="shared" si="2"/>
      </c>
      <c r="K40" s="494">
        <f t="shared" si="3"/>
      </c>
      <c r="L40" s="494" t="str">
        <f t="shared" si="4"/>
        <v>Tốt</v>
      </c>
      <c r="M40" s="495"/>
      <c r="N40" s="328" t="e">
        <f>IF(#REF!&gt;=90,"Xuất sắc",IF(#REF!&gt;=80,"Tốt",IF(#REF!&gt;=65,"Khá",IF(#REF!&gt;=50,"TB",""))))</f>
        <v>#REF!</v>
      </c>
      <c r="P40" s="99" t="str">
        <f t="shared" si="0"/>
        <v>Nguyễn Thị Huyền Ngọc</v>
      </c>
      <c r="T40" s="324" t="s">
        <v>1922</v>
      </c>
      <c r="U40" s="325" t="s">
        <v>893</v>
      </c>
      <c r="V40" s="326" t="s">
        <v>304</v>
      </c>
      <c r="W40" s="324" t="s">
        <v>1923</v>
      </c>
      <c r="X40" s="324">
        <v>84</v>
      </c>
      <c r="Y40" s="327"/>
    </row>
    <row r="41" spans="1:25" s="99" customFormat="1" ht="21" customHeight="1">
      <c r="A41" s="496">
        <v>34</v>
      </c>
      <c r="B41" s="492" t="s">
        <v>1924</v>
      </c>
      <c r="C41" s="503" t="s">
        <v>1925</v>
      </c>
      <c r="D41" s="504" t="s">
        <v>1926</v>
      </c>
      <c r="E41" s="492" t="s">
        <v>1042</v>
      </c>
      <c r="F41" s="492">
        <v>90</v>
      </c>
      <c r="G41" s="491"/>
      <c r="H41" s="494">
        <f t="shared" si="1"/>
      </c>
      <c r="I41" s="491"/>
      <c r="J41" s="494">
        <f t="shared" si="2"/>
      </c>
      <c r="K41" s="494">
        <f t="shared" si="3"/>
      </c>
      <c r="L41" s="494" t="str">
        <f t="shared" si="4"/>
        <v>Xuất sắc</v>
      </c>
      <c r="M41" s="495"/>
      <c r="N41" s="328" t="e">
        <f>IF(#REF!&gt;=90,"Xuất sắc",IF(#REF!&gt;=80,"Tốt",IF(#REF!&gt;=65,"Khá",IF(#REF!&gt;=50,"TB",""))))</f>
        <v>#REF!</v>
      </c>
      <c r="P41" s="99" t="str">
        <f t="shared" si="0"/>
        <v>Ngô Đức Nhật</v>
      </c>
      <c r="T41" s="324" t="s">
        <v>1924</v>
      </c>
      <c r="U41" s="325" t="s">
        <v>1925</v>
      </c>
      <c r="V41" s="326" t="s">
        <v>1926</v>
      </c>
      <c r="W41" s="324" t="s">
        <v>1042</v>
      </c>
      <c r="X41" s="324">
        <v>85</v>
      </c>
      <c r="Y41" s="327"/>
    </row>
    <row r="42" spans="1:25" s="99" customFormat="1" ht="21" customHeight="1">
      <c r="A42" s="491">
        <v>35</v>
      </c>
      <c r="B42" s="492" t="s">
        <v>1927</v>
      </c>
      <c r="C42" s="503" t="s">
        <v>624</v>
      </c>
      <c r="D42" s="504" t="s">
        <v>463</v>
      </c>
      <c r="E42" s="492" t="s">
        <v>1928</v>
      </c>
      <c r="F42" s="492">
        <v>92</v>
      </c>
      <c r="G42" s="491"/>
      <c r="H42" s="494">
        <f t="shared" si="1"/>
      </c>
      <c r="I42" s="491"/>
      <c r="J42" s="494">
        <f t="shared" si="2"/>
      </c>
      <c r="K42" s="494">
        <f t="shared" si="3"/>
      </c>
      <c r="L42" s="494" t="str">
        <f t="shared" si="4"/>
        <v>Xuất sắc</v>
      </c>
      <c r="M42" s="495"/>
      <c r="N42" s="328" t="e">
        <f>IF(#REF!&gt;=90,"Xuất sắc",IF(#REF!&gt;=80,"Tốt",IF(#REF!&gt;=65,"Khá",IF(#REF!&gt;=50,"TB",""))))</f>
        <v>#REF!</v>
      </c>
      <c r="P42" s="99" t="str">
        <f t="shared" si="0"/>
        <v>Nguyễn Thái Như</v>
      </c>
      <c r="T42" s="324" t="s">
        <v>1927</v>
      </c>
      <c r="U42" s="325" t="s">
        <v>624</v>
      </c>
      <c r="V42" s="326" t="s">
        <v>463</v>
      </c>
      <c r="W42" s="324" t="s">
        <v>1928</v>
      </c>
      <c r="X42" s="324">
        <v>86</v>
      </c>
      <c r="Y42" s="327"/>
    </row>
    <row r="43" spans="1:25" s="99" customFormat="1" ht="21" customHeight="1">
      <c r="A43" s="496">
        <v>36</v>
      </c>
      <c r="B43" s="492" t="s">
        <v>1929</v>
      </c>
      <c r="C43" s="503" t="s">
        <v>1930</v>
      </c>
      <c r="D43" s="504" t="s">
        <v>129</v>
      </c>
      <c r="E43" s="492" t="s">
        <v>1931</v>
      </c>
      <c r="F43" s="492">
        <v>85</v>
      </c>
      <c r="G43" s="491"/>
      <c r="H43" s="494">
        <f t="shared" si="1"/>
      </c>
      <c r="I43" s="491"/>
      <c r="J43" s="494">
        <f t="shared" si="2"/>
      </c>
      <c r="K43" s="494">
        <f t="shared" si="3"/>
      </c>
      <c r="L43" s="494" t="str">
        <f t="shared" si="4"/>
        <v>Tốt</v>
      </c>
      <c r="M43" s="495"/>
      <c r="N43" s="328" t="e">
        <f>IF(#REF!&gt;=90,"Xuất sắc",IF(#REF!&gt;=80,"Tốt",IF(#REF!&gt;=65,"Khá",IF(#REF!&gt;=50,"TB",""))))</f>
        <v>#REF!</v>
      </c>
      <c r="P43" s="99" t="str">
        <f t="shared" si="0"/>
        <v>Dương Tuấn Phong</v>
      </c>
      <c r="T43" s="324" t="s">
        <v>1929</v>
      </c>
      <c r="U43" s="325" t="s">
        <v>1930</v>
      </c>
      <c r="V43" s="326" t="s">
        <v>129</v>
      </c>
      <c r="W43" s="324" t="s">
        <v>1931</v>
      </c>
      <c r="X43" s="324">
        <v>81</v>
      </c>
      <c r="Y43" s="327"/>
    </row>
    <row r="44" spans="1:25" s="99" customFormat="1" ht="21" customHeight="1">
      <c r="A44" s="491">
        <v>37</v>
      </c>
      <c r="B44" s="492" t="s">
        <v>1932</v>
      </c>
      <c r="C44" s="503" t="s">
        <v>1933</v>
      </c>
      <c r="D44" s="504" t="s">
        <v>133</v>
      </c>
      <c r="E44" s="492" t="s">
        <v>1108</v>
      </c>
      <c r="F44" s="492">
        <v>85</v>
      </c>
      <c r="G44" s="491"/>
      <c r="H44" s="494">
        <f t="shared" si="1"/>
      </c>
      <c r="I44" s="491"/>
      <c r="J44" s="494">
        <f t="shared" si="2"/>
      </c>
      <c r="K44" s="494">
        <f t="shared" si="3"/>
      </c>
      <c r="L44" s="494" t="str">
        <f t="shared" si="4"/>
        <v>Tốt</v>
      </c>
      <c r="M44" s="495"/>
      <c r="N44" s="328" t="e">
        <f>IF(#REF!&gt;=90,"Xuất sắc",IF(#REF!&gt;=80,"Tốt",IF(#REF!&gt;=65,"Khá",IF(#REF!&gt;=50,"TB",""))))</f>
        <v>#REF!</v>
      </c>
      <c r="P44" s="99" t="str">
        <f t="shared" si="0"/>
        <v>Đặng Thu Phương</v>
      </c>
      <c r="T44" s="324" t="s">
        <v>1932</v>
      </c>
      <c r="U44" s="325" t="s">
        <v>1933</v>
      </c>
      <c r="V44" s="326" t="s">
        <v>133</v>
      </c>
      <c r="W44" s="324" t="s">
        <v>1108</v>
      </c>
      <c r="X44" s="324">
        <v>81</v>
      </c>
      <c r="Y44" s="327"/>
    </row>
    <row r="45" spans="1:25" s="99" customFormat="1" ht="21" customHeight="1">
      <c r="A45" s="496">
        <v>38</v>
      </c>
      <c r="B45" s="492" t="s">
        <v>1934</v>
      </c>
      <c r="C45" s="503" t="s">
        <v>19</v>
      </c>
      <c r="D45" s="504" t="s">
        <v>133</v>
      </c>
      <c r="E45" s="492" t="s">
        <v>1345</v>
      </c>
      <c r="F45" s="492">
        <v>87</v>
      </c>
      <c r="G45" s="491"/>
      <c r="H45" s="494">
        <f t="shared" si="1"/>
      </c>
      <c r="I45" s="491"/>
      <c r="J45" s="494">
        <f t="shared" si="2"/>
      </c>
      <c r="K45" s="494">
        <f t="shared" si="3"/>
      </c>
      <c r="L45" s="494" t="str">
        <f t="shared" si="4"/>
        <v>Tốt</v>
      </c>
      <c r="M45" s="495"/>
      <c r="N45" s="328" t="e">
        <f>IF(#REF!&gt;=90,"Xuất sắc",IF(#REF!&gt;=80,"Tốt",IF(#REF!&gt;=65,"Khá",IF(#REF!&gt;=50,"TB",""))))</f>
        <v>#REF!</v>
      </c>
      <c r="P45" s="99" t="str">
        <f t="shared" si="0"/>
        <v>Nguyễn Thị Phương</v>
      </c>
      <c r="T45" s="324" t="s">
        <v>1934</v>
      </c>
      <c r="U45" s="325" t="s">
        <v>19</v>
      </c>
      <c r="V45" s="326" t="s">
        <v>133</v>
      </c>
      <c r="W45" s="324" t="s">
        <v>1345</v>
      </c>
      <c r="X45" s="324">
        <v>84</v>
      </c>
      <c r="Y45" s="327"/>
    </row>
    <row r="46" spans="1:25" s="99" customFormat="1" ht="21" customHeight="1">
      <c r="A46" s="491">
        <v>39</v>
      </c>
      <c r="B46" s="492" t="s">
        <v>1935</v>
      </c>
      <c r="C46" s="503" t="s">
        <v>1936</v>
      </c>
      <c r="D46" s="504" t="s">
        <v>324</v>
      </c>
      <c r="E46" s="492" t="s">
        <v>1937</v>
      </c>
      <c r="F46" s="492">
        <v>89</v>
      </c>
      <c r="G46" s="491"/>
      <c r="H46" s="494">
        <f t="shared" si="1"/>
      </c>
      <c r="I46" s="491"/>
      <c r="J46" s="494">
        <f t="shared" si="2"/>
      </c>
      <c r="K46" s="494">
        <f t="shared" si="3"/>
      </c>
      <c r="L46" s="494" t="str">
        <f t="shared" si="4"/>
        <v>Tốt</v>
      </c>
      <c r="M46" s="495"/>
      <c r="N46" s="328" t="e">
        <f>IF(#REF!&gt;=90,"Xuất sắc",IF(#REF!&gt;=80,"Tốt",IF(#REF!&gt;=65,"Khá",IF(#REF!&gt;=50,"TB",""))))</f>
        <v>#REF!</v>
      </c>
      <c r="P46" s="99" t="str">
        <f t="shared" si="0"/>
        <v>Lò Văn Quang</v>
      </c>
      <c r="T46" s="324" t="s">
        <v>1935</v>
      </c>
      <c r="U46" s="325" t="s">
        <v>1936</v>
      </c>
      <c r="V46" s="326" t="s">
        <v>324</v>
      </c>
      <c r="W46" s="324" t="s">
        <v>1937</v>
      </c>
      <c r="X46" s="324">
        <v>85</v>
      </c>
      <c r="Y46" s="327"/>
    </row>
    <row r="47" spans="1:25" s="99" customFormat="1" ht="21" customHeight="1">
      <c r="A47" s="496">
        <v>40</v>
      </c>
      <c r="B47" s="492" t="s">
        <v>1938</v>
      </c>
      <c r="C47" s="503" t="s">
        <v>1939</v>
      </c>
      <c r="D47" s="504" t="s">
        <v>1408</v>
      </c>
      <c r="E47" s="492" t="s">
        <v>1940</v>
      </c>
      <c r="F47" s="492">
        <v>85</v>
      </c>
      <c r="G47" s="491"/>
      <c r="H47" s="494">
        <f t="shared" si="1"/>
      </c>
      <c r="I47" s="491"/>
      <c r="J47" s="494">
        <f t="shared" si="2"/>
      </c>
      <c r="K47" s="494">
        <f t="shared" si="3"/>
      </c>
      <c r="L47" s="494" t="str">
        <f t="shared" si="4"/>
        <v>Tốt</v>
      </c>
      <c r="M47" s="495"/>
      <c r="N47" s="328" t="e">
        <f>IF(#REF!&gt;=90,"Xuất sắc",IF(#REF!&gt;=80,"Tốt",IF(#REF!&gt;=65,"Khá",IF(#REF!&gt;=50,"TB",""))))</f>
        <v>#REF!</v>
      </c>
      <c r="P47" s="99" t="str">
        <f t="shared" si="0"/>
        <v>Trịnh Anh Quân</v>
      </c>
      <c r="T47" s="324" t="s">
        <v>1938</v>
      </c>
      <c r="U47" s="325" t="s">
        <v>1939</v>
      </c>
      <c r="V47" s="326" t="s">
        <v>1408</v>
      </c>
      <c r="W47" s="324" t="s">
        <v>1940</v>
      </c>
      <c r="X47" s="324">
        <v>88</v>
      </c>
      <c r="Y47" s="327"/>
    </row>
    <row r="48" spans="1:25" s="99" customFormat="1" ht="21" customHeight="1">
      <c r="A48" s="491">
        <v>41</v>
      </c>
      <c r="B48" s="492" t="s">
        <v>1941</v>
      </c>
      <c r="C48" s="503" t="s">
        <v>1942</v>
      </c>
      <c r="D48" s="504" t="s">
        <v>691</v>
      </c>
      <c r="E48" s="492" t="s">
        <v>148</v>
      </c>
      <c r="F48" s="492">
        <v>85</v>
      </c>
      <c r="G48" s="491"/>
      <c r="H48" s="494">
        <f t="shared" si="1"/>
      </c>
      <c r="I48" s="491"/>
      <c r="J48" s="494">
        <f t="shared" si="2"/>
      </c>
      <c r="K48" s="494">
        <f t="shared" si="3"/>
      </c>
      <c r="L48" s="494" t="str">
        <f t="shared" si="4"/>
        <v>Tốt</v>
      </c>
      <c r="M48" s="495"/>
      <c r="N48" s="328" t="e">
        <f>IF(#REF!&gt;=90,"Xuất sắc",IF(#REF!&gt;=80,"Tốt",IF(#REF!&gt;=65,"Khá",IF(#REF!&gt;=50,"TB",""))))</f>
        <v>#REF!</v>
      </c>
      <c r="P48" s="99" t="str">
        <f t="shared" si="0"/>
        <v>Trương Thúy Quỳnh</v>
      </c>
      <c r="T48" s="324" t="s">
        <v>1941</v>
      </c>
      <c r="U48" s="325" t="s">
        <v>1942</v>
      </c>
      <c r="V48" s="326" t="s">
        <v>691</v>
      </c>
      <c r="W48" s="324" t="s">
        <v>148</v>
      </c>
      <c r="X48" s="324">
        <v>80</v>
      </c>
      <c r="Y48" s="327"/>
    </row>
    <row r="49" spans="1:25" s="99" customFormat="1" ht="21" customHeight="1">
      <c r="A49" s="496">
        <v>42</v>
      </c>
      <c r="B49" s="492" t="s">
        <v>1943</v>
      </c>
      <c r="C49" s="503" t="s">
        <v>23</v>
      </c>
      <c r="D49" s="504" t="s">
        <v>144</v>
      </c>
      <c r="E49" s="492" t="s">
        <v>1944</v>
      </c>
      <c r="F49" s="492">
        <v>89</v>
      </c>
      <c r="G49" s="491"/>
      <c r="H49" s="494">
        <f t="shared" si="1"/>
      </c>
      <c r="I49" s="491"/>
      <c r="J49" s="494">
        <f t="shared" si="2"/>
      </c>
      <c r="K49" s="494">
        <f t="shared" si="3"/>
      </c>
      <c r="L49" s="494" t="str">
        <f t="shared" si="4"/>
        <v>Tốt</v>
      </c>
      <c r="M49" s="495"/>
      <c r="N49" s="328" t="e">
        <f>IF(#REF!&gt;=90,"Xuất sắc",IF(#REF!&gt;=80,"Tốt",IF(#REF!&gt;=65,"Khá",IF(#REF!&gt;=50,"TB",""))))</f>
        <v>#REF!</v>
      </c>
      <c r="P49" s="99" t="str">
        <f t="shared" si="0"/>
        <v>Nguyễn Ngọc Sơn</v>
      </c>
      <c r="T49" s="324" t="s">
        <v>1943</v>
      </c>
      <c r="U49" s="325" t="s">
        <v>23</v>
      </c>
      <c r="V49" s="326" t="s">
        <v>144</v>
      </c>
      <c r="W49" s="324" t="s">
        <v>1944</v>
      </c>
      <c r="X49" s="324">
        <v>89</v>
      </c>
      <c r="Y49" s="327"/>
    </row>
    <row r="50" spans="1:25" s="99" customFormat="1" ht="21" customHeight="1">
      <c r="A50" s="491">
        <v>43</v>
      </c>
      <c r="B50" s="492" t="s">
        <v>1945</v>
      </c>
      <c r="C50" s="503" t="s">
        <v>1605</v>
      </c>
      <c r="D50" s="504" t="s">
        <v>144</v>
      </c>
      <c r="E50" s="492" t="s">
        <v>137</v>
      </c>
      <c r="F50" s="492">
        <v>84</v>
      </c>
      <c r="G50" s="491"/>
      <c r="H50" s="494"/>
      <c r="I50" s="491"/>
      <c r="J50" s="494"/>
      <c r="K50" s="494"/>
      <c r="L50" s="494" t="str">
        <f t="shared" si="4"/>
        <v>Tốt</v>
      </c>
      <c r="M50" s="495"/>
      <c r="N50" s="328" t="e">
        <f>IF(#REF!&gt;=90,"Xuất sắc",IF(#REF!&gt;=80,"Tốt",IF(#REF!&gt;=65,"Khá",IF(#REF!&gt;=50,"TB",""))))</f>
        <v>#REF!</v>
      </c>
      <c r="P50" s="99" t="str">
        <f t="shared" si="0"/>
        <v>Vũ Xuân Sơn</v>
      </c>
      <c r="T50" s="324" t="s">
        <v>1945</v>
      </c>
      <c r="U50" s="325" t="s">
        <v>1605</v>
      </c>
      <c r="V50" s="326" t="s">
        <v>144</v>
      </c>
      <c r="W50" s="324" t="s">
        <v>137</v>
      </c>
      <c r="X50" s="324">
        <v>85</v>
      </c>
      <c r="Y50" s="327"/>
    </row>
    <row r="51" spans="1:25" s="99" customFormat="1" ht="21" customHeight="1">
      <c r="A51" s="496">
        <v>44</v>
      </c>
      <c r="B51" s="492" t="s">
        <v>1946</v>
      </c>
      <c r="C51" s="503" t="s">
        <v>1947</v>
      </c>
      <c r="D51" s="504" t="s">
        <v>147</v>
      </c>
      <c r="E51" s="492" t="s">
        <v>1948</v>
      </c>
      <c r="F51" s="492">
        <v>88</v>
      </c>
      <c r="G51" s="491"/>
      <c r="H51" s="494"/>
      <c r="I51" s="491"/>
      <c r="J51" s="494"/>
      <c r="K51" s="494"/>
      <c r="L51" s="494" t="str">
        <f t="shared" si="4"/>
        <v>Tốt</v>
      </c>
      <c r="M51" s="495"/>
      <c r="N51" s="328" t="e">
        <f>IF(#REF!&gt;=90,"Xuất sắc",IF(#REF!&gt;=80,"Tốt",IF(#REF!&gt;=65,"Khá",IF(#REF!&gt;=50,"TB",""))))</f>
        <v>#REF!</v>
      </c>
      <c r="P51" s="99" t="str">
        <f t="shared" si="0"/>
        <v>Khuất Quang Thái</v>
      </c>
      <c r="T51" s="324" t="s">
        <v>1946</v>
      </c>
      <c r="U51" s="325" t="s">
        <v>1947</v>
      </c>
      <c r="V51" s="326" t="s">
        <v>147</v>
      </c>
      <c r="W51" s="324" t="s">
        <v>1948</v>
      </c>
      <c r="X51" s="324">
        <v>85</v>
      </c>
      <c r="Y51" s="327"/>
    </row>
    <row r="52" spans="1:25" s="99" customFormat="1" ht="21" customHeight="1">
      <c r="A52" s="491">
        <v>45</v>
      </c>
      <c r="B52" s="492" t="s">
        <v>1949</v>
      </c>
      <c r="C52" s="503" t="s">
        <v>1950</v>
      </c>
      <c r="D52" s="504" t="s">
        <v>150</v>
      </c>
      <c r="E52" s="492" t="s">
        <v>499</v>
      </c>
      <c r="F52" s="492">
        <v>88</v>
      </c>
      <c r="G52" s="491"/>
      <c r="H52" s="494"/>
      <c r="I52" s="491"/>
      <c r="J52" s="494"/>
      <c r="K52" s="494"/>
      <c r="L52" s="494" t="str">
        <f t="shared" si="4"/>
        <v>Tốt</v>
      </c>
      <c r="M52" s="495"/>
      <c r="N52" s="328" t="e">
        <f>IF(#REF!&gt;=90,"Xuất sắc",IF(#REF!&gt;=80,"Tốt",IF(#REF!&gt;=65,"Khá",IF(#REF!&gt;=50,"TB",""))))</f>
        <v>#REF!</v>
      </c>
      <c r="P52" s="99" t="str">
        <f t="shared" si="0"/>
        <v>Tô Đức Thành</v>
      </c>
      <c r="T52" s="324" t="s">
        <v>1949</v>
      </c>
      <c r="U52" s="325" t="s">
        <v>1950</v>
      </c>
      <c r="V52" s="326" t="s">
        <v>150</v>
      </c>
      <c r="W52" s="324" t="s">
        <v>499</v>
      </c>
      <c r="X52" s="324">
        <v>85</v>
      </c>
      <c r="Y52" s="327"/>
    </row>
    <row r="53" spans="1:25" s="84" customFormat="1" ht="21" customHeight="1">
      <c r="A53" s="496">
        <v>46</v>
      </c>
      <c r="B53" s="492" t="s">
        <v>1951</v>
      </c>
      <c r="C53" s="503" t="s">
        <v>1952</v>
      </c>
      <c r="D53" s="504" t="s">
        <v>341</v>
      </c>
      <c r="E53" s="492" t="s">
        <v>1953</v>
      </c>
      <c r="F53" s="492">
        <v>87</v>
      </c>
      <c r="G53" s="497"/>
      <c r="H53" s="493"/>
      <c r="I53" s="497"/>
      <c r="J53" s="493"/>
      <c r="K53" s="493"/>
      <c r="L53" s="492" t="str">
        <f t="shared" si="4"/>
        <v>Tốt</v>
      </c>
      <c r="M53" s="495"/>
      <c r="N53" s="328" t="e">
        <f>IF(#REF!&gt;=90,"Xuất sắc",IF(#REF!&gt;=80,"Tốt",IF(#REF!&gt;=65,"Khá",IF(#REF!&gt;=50,"TB",""))))</f>
        <v>#REF!</v>
      </c>
      <c r="P53" s="99" t="str">
        <f t="shared" si="0"/>
        <v>Lê Phương Thảo</v>
      </c>
      <c r="T53" s="324" t="s">
        <v>1951</v>
      </c>
      <c r="U53" s="325" t="s">
        <v>1952</v>
      </c>
      <c r="V53" s="326" t="s">
        <v>341</v>
      </c>
      <c r="W53" s="324" t="s">
        <v>1953</v>
      </c>
      <c r="X53" s="324">
        <v>79.5</v>
      </c>
      <c r="Y53" s="327" t="s">
        <v>1913</v>
      </c>
    </row>
    <row r="54" spans="1:25" s="84" customFormat="1" ht="21" customHeight="1">
      <c r="A54" s="491">
        <v>47</v>
      </c>
      <c r="B54" s="492" t="s">
        <v>1954</v>
      </c>
      <c r="C54" s="503" t="s">
        <v>532</v>
      </c>
      <c r="D54" s="504" t="s">
        <v>341</v>
      </c>
      <c r="E54" s="492" t="s">
        <v>1503</v>
      </c>
      <c r="F54" s="492">
        <v>85</v>
      </c>
      <c r="G54" s="491"/>
      <c r="H54" s="494"/>
      <c r="I54" s="491"/>
      <c r="J54" s="494"/>
      <c r="K54" s="494"/>
      <c r="L54" s="494" t="str">
        <f t="shared" si="4"/>
        <v>Tốt</v>
      </c>
      <c r="M54" s="495"/>
      <c r="N54" s="328" t="e">
        <f>IF(#REF!&gt;=90,"Xuất sắc",IF(#REF!&gt;=80,"Tốt",IF(#REF!&gt;=65,"Khá",IF(#REF!&gt;=50,"TB",""))))</f>
        <v>#REF!</v>
      </c>
      <c r="P54" s="99" t="str">
        <f t="shared" si="0"/>
        <v>Nguyễn Thu Thảo</v>
      </c>
      <c r="T54" s="324" t="s">
        <v>1954</v>
      </c>
      <c r="U54" s="325" t="s">
        <v>532</v>
      </c>
      <c r="V54" s="326" t="s">
        <v>341</v>
      </c>
      <c r="W54" s="324" t="s">
        <v>1503</v>
      </c>
      <c r="X54" s="324">
        <v>76</v>
      </c>
      <c r="Y54" s="327" t="s">
        <v>1859</v>
      </c>
    </row>
    <row r="55" spans="1:25" s="84" customFormat="1" ht="21" customHeight="1">
      <c r="A55" s="496">
        <v>48</v>
      </c>
      <c r="B55" s="492" t="s">
        <v>1955</v>
      </c>
      <c r="C55" s="503" t="s">
        <v>1956</v>
      </c>
      <c r="D55" s="504" t="s">
        <v>537</v>
      </c>
      <c r="E55" s="492" t="s">
        <v>1957</v>
      </c>
      <c r="F55" s="492">
        <v>87</v>
      </c>
      <c r="G55" s="491"/>
      <c r="H55" s="494"/>
      <c r="I55" s="491"/>
      <c r="J55" s="494"/>
      <c r="K55" s="494"/>
      <c r="L55" s="494" t="str">
        <f t="shared" si="4"/>
        <v>Tốt</v>
      </c>
      <c r="M55" s="495"/>
      <c r="N55" s="328" t="e">
        <f>IF(#REF!&gt;=90,"Xuất sắc",IF(#REF!&gt;=80,"Tốt",IF(#REF!&gt;=65,"Khá",IF(#REF!&gt;=50,"TB",""))))</f>
        <v>#REF!</v>
      </c>
      <c r="P55" s="99" t="str">
        <f t="shared" si="0"/>
        <v>Trần Thị Hoài Thương</v>
      </c>
      <c r="T55" s="324" t="s">
        <v>1955</v>
      </c>
      <c r="U55" s="325" t="s">
        <v>1956</v>
      </c>
      <c r="V55" s="326" t="s">
        <v>537</v>
      </c>
      <c r="W55" s="324" t="s">
        <v>1957</v>
      </c>
      <c r="X55" s="324">
        <v>87</v>
      </c>
      <c r="Y55" s="327"/>
    </row>
    <row r="56" spans="1:25" s="84" customFormat="1" ht="21" customHeight="1">
      <c r="A56" s="491">
        <v>49</v>
      </c>
      <c r="B56" s="492" t="s">
        <v>1958</v>
      </c>
      <c r="C56" s="503" t="s">
        <v>838</v>
      </c>
      <c r="D56" s="504" t="s">
        <v>1959</v>
      </c>
      <c r="E56" s="492" t="s">
        <v>487</v>
      </c>
      <c r="F56" s="492">
        <v>87</v>
      </c>
      <c r="G56" s="491"/>
      <c r="H56" s="494"/>
      <c r="I56" s="491"/>
      <c r="J56" s="494"/>
      <c r="K56" s="494"/>
      <c r="L56" s="494" t="str">
        <f t="shared" si="4"/>
        <v>Tốt</v>
      </c>
      <c r="M56" s="495"/>
      <c r="P56" s="99" t="str">
        <f t="shared" si="0"/>
        <v>Nguyễn Duy Tiệp</v>
      </c>
      <c r="T56" s="324" t="s">
        <v>1958</v>
      </c>
      <c r="U56" s="325" t="s">
        <v>838</v>
      </c>
      <c r="V56" s="326" t="s">
        <v>1959</v>
      </c>
      <c r="W56" s="324" t="s">
        <v>487</v>
      </c>
      <c r="X56" s="324">
        <v>79.5</v>
      </c>
      <c r="Y56" s="327" t="s">
        <v>1913</v>
      </c>
    </row>
    <row r="57" spans="1:25" s="84" customFormat="1" ht="21" customHeight="1">
      <c r="A57" s="496">
        <v>50</v>
      </c>
      <c r="B57" s="492" t="s">
        <v>1960</v>
      </c>
      <c r="C57" s="503" t="s">
        <v>1961</v>
      </c>
      <c r="D57" s="504" t="s">
        <v>496</v>
      </c>
      <c r="E57" s="492" t="s">
        <v>1962</v>
      </c>
      <c r="F57" s="492">
        <v>85</v>
      </c>
      <c r="G57" s="491"/>
      <c r="H57" s="494"/>
      <c r="I57" s="491"/>
      <c r="J57" s="494"/>
      <c r="K57" s="494"/>
      <c r="L57" s="494" t="str">
        <f t="shared" si="4"/>
        <v>Tốt</v>
      </c>
      <c r="M57" s="495"/>
      <c r="P57" s="99" t="str">
        <f t="shared" si="0"/>
        <v>Bùi Huyền Trang</v>
      </c>
      <c r="T57" s="324" t="s">
        <v>1960</v>
      </c>
      <c r="U57" s="325" t="s">
        <v>1961</v>
      </c>
      <c r="V57" s="326" t="s">
        <v>496</v>
      </c>
      <c r="W57" s="324" t="s">
        <v>1962</v>
      </c>
      <c r="X57" s="324">
        <v>87</v>
      </c>
      <c r="Y57" s="327"/>
    </row>
    <row r="58" spans="1:25" s="84" customFormat="1" ht="21" customHeight="1">
      <c r="A58" s="491">
        <v>51</v>
      </c>
      <c r="B58" s="492" t="s">
        <v>1963</v>
      </c>
      <c r="C58" s="503" t="s">
        <v>1964</v>
      </c>
      <c r="D58" s="504" t="s">
        <v>496</v>
      </c>
      <c r="E58" s="492" t="s">
        <v>709</v>
      </c>
      <c r="F58" s="492">
        <v>91</v>
      </c>
      <c r="G58" s="491"/>
      <c r="H58" s="494"/>
      <c r="I58" s="491"/>
      <c r="J58" s="494"/>
      <c r="K58" s="494"/>
      <c r="L58" s="494" t="str">
        <f t="shared" si="4"/>
        <v>Xuất sắc</v>
      </c>
      <c r="M58" s="495"/>
      <c r="P58" s="99" t="str">
        <f t="shared" si="0"/>
        <v>Nguyễn Huyền Trang</v>
      </c>
      <c r="T58" s="324" t="s">
        <v>1963</v>
      </c>
      <c r="U58" s="325" t="s">
        <v>1964</v>
      </c>
      <c r="V58" s="326" t="s">
        <v>496</v>
      </c>
      <c r="W58" s="324" t="s">
        <v>709</v>
      </c>
      <c r="X58" s="324">
        <v>94</v>
      </c>
      <c r="Y58" s="327"/>
    </row>
    <row r="59" spans="1:25" s="84" customFormat="1" ht="21" customHeight="1">
      <c r="A59" s="496">
        <v>52</v>
      </c>
      <c r="B59" s="492" t="s">
        <v>1965</v>
      </c>
      <c r="C59" s="503" t="s">
        <v>395</v>
      </c>
      <c r="D59" s="504" t="s">
        <v>496</v>
      </c>
      <c r="E59" s="492" t="s">
        <v>1317</v>
      </c>
      <c r="F59" s="492">
        <v>87</v>
      </c>
      <c r="G59" s="491"/>
      <c r="H59" s="494"/>
      <c r="I59" s="491"/>
      <c r="J59" s="494"/>
      <c r="K59" s="494"/>
      <c r="L59" s="494" t="str">
        <f t="shared" si="4"/>
        <v>Tốt</v>
      </c>
      <c r="M59" s="495"/>
      <c r="P59" s="99" t="str">
        <f t="shared" si="0"/>
        <v>Nguyễn Thị Thu Trang</v>
      </c>
      <c r="T59" s="324" t="s">
        <v>1965</v>
      </c>
      <c r="U59" s="325" t="s">
        <v>395</v>
      </c>
      <c r="V59" s="326" t="s">
        <v>496</v>
      </c>
      <c r="W59" s="324" t="s">
        <v>1317</v>
      </c>
      <c r="X59" s="324">
        <v>84</v>
      </c>
      <c r="Y59" s="327"/>
    </row>
    <row r="60" spans="1:25" s="84" customFormat="1" ht="21" customHeight="1">
      <c r="A60" s="491">
        <v>53</v>
      </c>
      <c r="B60" s="492" t="s">
        <v>1966</v>
      </c>
      <c r="C60" s="503" t="s">
        <v>310</v>
      </c>
      <c r="D60" s="504" t="s">
        <v>496</v>
      </c>
      <c r="E60" s="492" t="s">
        <v>987</v>
      </c>
      <c r="F60" s="492">
        <v>86</v>
      </c>
      <c r="G60" s="491"/>
      <c r="H60" s="494"/>
      <c r="I60" s="491"/>
      <c r="J60" s="494"/>
      <c r="K60" s="494"/>
      <c r="L60" s="494" t="str">
        <f t="shared" si="4"/>
        <v>Tốt</v>
      </c>
      <c r="M60" s="495"/>
      <c r="P60" s="99" t="str">
        <f t="shared" si="0"/>
        <v>Trịnh Thị Trang</v>
      </c>
      <c r="T60" s="324" t="s">
        <v>1966</v>
      </c>
      <c r="U60" s="325" t="s">
        <v>310</v>
      </c>
      <c r="V60" s="326" t="s">
        <v>496</v>
      </c>
      <c r="W60" s="324" t="s">
        <v>987</v>
      </c>
      <c r="X60" s="324">
        <v>84</v>
      </c>
      <c r="Y60" s="327"/>
    </row>
    <row r="61" spans="1:25" s="84" customFormat="1" ht="21" customHeight="1">
      <c r="A61" s="496">
        <v>54</v>
      </c>
      <c r="B61" s="492" t="s">
        <v>1967</v>
      </c>
      <c r="C61" s="503" t="s">
        <v>1968</v>
      </c>
      <c r="D61" s="504" t="s">
        <v>1729</v>
      </c>
      <c r="E61" s="492" t="s">
        <v>671</v>
      </c>
      <c r="F61" s="492">
        <v>89</v>
      </c>
      <c r="G61" s="491"/>
      <c r="H61" s="494"/>
      <c r="I61" s="491"/>
      <c r="J61" s="494"/>
      <c r="K61" s="494"/>
      <c r="L61" s="494" t="str">
        <f t="shared" si="4"/>
        <v>Tốt</v>
      </c>
      <c r="M61" s="495"/>
      <c r="P61" s="99" t="str">
        <f t="shared" si="0"/>
        <v>Hà Đỗ Phương Trinh</v>
      </c>
      <c r="T61" s="324" t="s">
        <v>1967</v>
      </c>
      <c r="U61" s="325" t="s">
        <v>1968</v>
      </c>
      <c r="V61" s="326" t="s">
        <v>1729</v>
      </c>
      <c r="W61" s="324" t="s">
        <v>671</v>
      </c>
      <c r="X61" s="324">
        <v>89</v>
      </c>
      <c r="Y61" s="327"/>
    </row>
    <row r="62" spans="1:25" s="84" customFormat="1" ht="21" customHeight="1">
      <c r="A62" s="491">
        <v>55</v>
      </c>
      <c r="B62" s="492" t="s">
        <v>1969</v>
      </c>
      <c r="C62" s="503" t="s">
        <v>1970</v>
      </c>
      <c r="D62" s="504" t="s">
        <v>165</v>
      </c>
      <c r="E62" s="492" t="s">
        <v>1016</v>
      </c>
      <c r="F62" s="492">
        <v>85</v>
      </c>
      <c r="G62" s="491"/>
      <c r="H62" s="494"/>
      <c r="I62" s="491"/>
      <c r="J62" s="494"/>
      <c r="K62" s="494"/>
      <c r="L62" s="494" t="str">
        <f t="shared" si="4"/>
        <v>Tốt</v>
      </c>
      <c r="M62" s="495"/>
      <c r="P62" s="99" t="str">
        <f t="shared" si="0"/>
        <v>Đào Duy Tùng</v>
      </c>
      <c r="T62" s="324" t="s">
        <v>1969</v>
      </c>
      <c r="U62" s="325" t="s">
        <v>1970</v>
      </c>
      <c r="V62" s="326" t="s">
        <v>165</v>
      </c>
      <c r="W62" s="324" t="s">
        <v>1016</v>
      </c>
      <c r="X62" s="324">
        <v>80</v>
      </c>
      <c r="Y62" s="327"/>
    </row>
    <row r="63" spans="1:25" s="84" customFormat="1" ht="21" customHeight="1">
      <c r="A63" s="496">
        <v>56</v>
      </c>
      <c r="B63" s="492" t="s">
        <v>1971</v>
      </c>
      <c r="C63" s="503" t="s">
        <v>37</v>
      </c>
      <c r="D63" s="504" t="s">
        <v>521</v>
      </c>
      <c r="E63" s="492" t="s">
        <v>927</v>
      </c>
      <c r="F63" s="492">
        <v>85</v>
      </c>
      <c r="G63" s="491"/>
      <c r="H63" s="494"/>
      <c r="I63" s="491"/>
      <c r="J63" s="494"/>
      <c r="K63" s="494"/>
      <c r="L63" s="494" t="str">
        <f t="shared" si="4"/>
        <v>Tốt</v>
      </c>
      <c r="M63" s="495"/>
      <c r="P63" s="99" t="str">
        <f t="shared" si="0"/>
        <v>Nguyễn Quang Vinh</v>
      </c>
      <c r="T63" s="324" t="s">
        <v>1971</v>
      </c>
      <c r="U63" s="325" t="s">
        <v>37</v>
      </c>
      <c r="V63" s="326" t="s">
        <v>521</v>
      </c>
      <c r="W63" s="324" t="s">
        <v>927</v>
      </c>
      <c r="X63" s="324">
        <v>81</v>
      </c>
      <c r="Y63" s="327"/>
    </row>
    <row r="64" spans="1:25" s="84" customFormat="1" ht="21" customHeight="1">
      <c r="A64" s="491">
        <v>57</v>
      </c>
      <c r="B64" s="492" t="s">
        <v>1972</v>
      </c>
      <c r="C64" s="503" t="s">
        <v>1246</v>
      </c>
      <c r="D64" s="504" t="s">
        <v>1973</v>
      </c>
      <c r="E64" s="492" t="s">
        <v>1723</v>
      </c>
      <c r="F64" s="492">
        <v>89</v>
      </c>
      <c r="G64" s="491"/>
      <c r="H64" s="494"/>
      <c r="I64" s="491"/>
      <c r="J64" s="494"/>
      <c r="K64" s="494"/>
      <c r="L64" s="494" t="str">
        <f t="shared" si="4"/>
        <v>Tốt</v>
      </c>
      <c r="M64" s="495"/>
      <c r="P64" s="99" t="str">
        <f t="shared" si="0"/>
        <v>Lê Bảo Vy</v>
      </c>
      <c r="T64" s="324" t="s">
        <v>1972</v>
      </c>
      <c r="U64" s="325" t="s">
        <v>1246</v>
      </c>
      <c r="V64" s="326" t="s">
        <v>1973</v>
      </c>
      <c r="W64" s="324" t="s">
        <v>1723</v>
      </c>
      <c r="X64" s="324">
        <v>89</v>
      </c>
      <c r="Y64" s="327"/>
    </row>
    <row r="65" spans="1:25" s="84" customFormat="1" ht="21" customHeight="1">
      <c r="A65" s="496">
        <v>58</v>
      </c>
      <c r="B65" s="492" t="s">
        <v>1974</v>
      </c>
      <c r="C65" s="503" t="s">
        <v>1975</v>
      </c>
      <c r="D65" s="504" t="s">
        <v>180</v>
      </c>
      <c r="E65" s="492" t="s">
        <v>1976</v>
      </c>
      <c r="F65" s="492">
        <v>78</v>
      </c>
      <c r="G65" s="491"/>
      <c r="H65" s="494">
        <f t="shared" si="1"/>
      </c>
      <c r="I65" s="491"/>
      <c r="J65" s="494">
        <f t="shared" si="2"/>
      </c>
      <c r="K65" s="494">
        <f t="shared" si="3"/>
      </c>
      <c r="L65" s="494" t="str">
        <f t="shared" si="4"/>
        <v>Khá</v>
      </c>
      <c r="M65" s="495"/>
      <c r="P65" s="99" t="str">
        <f t="shared" si="0"/>
        <v>Lê Hải Yến</v>
      </c>
      <c r="T65" s="324" t="s">
        <v>1974</v>
      </c>
      <c r="U65" s="325" t="s">
        <v>1975</v>
      </c>
      <c r="V65" s="326" t="s">
        <v>180</v>
      </c>
      <c r="W65" s="324" t="s">
        <v>1976</v>
      </c>
      <c r="X65" s="324">
        <v>76</v>
      </c>
      <c r="Y65" s="327" t="s">
        <v>1859</v>
      </c>
    </row>
    <row r="66" spans="1:25" s="84" customFormat="1" ht="21" customHeight="1">
      <c r="A66" s="500">
        <v>59</v>
      </c>
      <c r="B66" s="498" t="s">
        <v>2700</v>
      </c>
      <c r="C66" s="505" t="s">
        <v>2701</v>
      </c>
      <c r="D66" s="506" t="s">
        <v>1443</v>
      </c>
      <c r="E66" s="499">
        <v>36163</v>
      </c>
      <c r="F66" s="498">
        <v>87</v>
      </c>
      <c r="G66" s="500"/>
      <c r="H66" s="501"/>
      <c r="I66" s="500"/>
      <c r="J66" s="501"/>
      <c r="K66" s="501"/>
      <c r="L66" s="501" t="str">
        <f t="shared" si="4"/>
        <v>Tốt</v>
      </c>
      <c r="M66" s="502"/>
      <c r="P66" s="99" t="str">
        <f t="shared" si="0"/>
        <v>Lê Minh  Tường</v>
      </c>
      <c r="T66" s="472"/>
      <c r="U66" s="473"/>
      <c r="V66" s="473"/>
      <c r="W66" s="472"/>
      <c r="X66" s="472"/>
      <c r="Y66" s="474"/>
    </row>
    <row r="67" spans="4:5" ht="6.75" customHeight="1">
      <c r="D67" s="263"/>
      <c r="E67" s="118"/>
    </row>
    <row r="68" spans="2:28" ht="15.75" customHeight="1">
      <c r="B68" s="96" t="s">
        <v>185</v>
      </c>
      <c r="C68" s="95">
        <f>COUNTA($B$8:$B$66)</f>
        <v>59</v>
      </c>
      <c r="D68" s="35" t="s">
        <v>186</v>
      </c>
      <c r="E68" s="96"/>
      <c r="P68" s="231">
        <f>SUM(D69:D74)</f>
        <v>59</v>
      </c>
      <c r="AB68" s="231">
        <f>SUM(D69:D75)</f>
        <v>59</v>
      </c>
    </row>
    <row r="69" spans="2:5" ht="16.5" customHeight="1">
      <c r="B69" s="91" t="s">
        <v>187</v>
      </c>
      <c r="C69" s="235" t="s">
        <v>188</v>
      </c>
      <c r="D69" s="151">
        <f>COUNTIF($L$8:$L$65,"Xuất sắc")</f>
        <v>5</v>
      </c>
      <c r="E69" s="91" t="s">
        <v>186</v>
      </c>
    </row>
    <row r="70" spans="2:5" ht="16.5" customHeight="1">
      <c r="B70" s="91"/>
      <c r="C70" s="235" t="s">
        <v>189</v>
      </c>
      <c r="D70" s="95">
        <f>COUNTIF($L$8:$L$66,"Tốt")</f>
        <v>51</v>
      </c>
      <c r="E70" s="91" t="s">
        <v>186</v>
      </c>
    </row>
    <row r="71" spans="2:5" ht="18.75" customHeight="1">
      <c r="B71" s="91"/>
      <c r="C71" s="235" t="s">
        <v>190</v>
      </c>
      <c r="D71" s="95">
        <f>COUNTIF($L$8:$L$65,"Khá")</f>
        <v>3</v>
      </c>
      <c r="E71" s="91" t="s">
        <v>186</v>
      </c>
    </row>
    <row r="72" spans="2:5" ht="18.75" customHeight="1">
      <c r="B72" s="91"/>
      <c r="C72" s="235" t="s">
        <v>191</v>
      </c>
      <c r="D72" s="95">
        <f>COUNTIF($L$8:$L$65,"TB")</f>
        <v>0</v>
      </c>
      <c r="E72" s="91" t="s">
        <v>186</v>
      </c>
    </row>
    <row r="73" spans="2:5" ht="18.75" customHeight="1">
      <c r="B73" s="91"/>
      <c r="C73" s="191" t="s">
        <v>1243</v>
      </c>
      <c r="D73" s="192">
        <f>COUNTIF($N$8:$N$65,"Yếu")</f>
        <v>0</v>
      </c>
      <c r="E73" s="482" t="s">
        <v>186</v>
      </c>
    </row>
    <row r="74" spans="2:5" ht="16.5" customHeight="1">
      <c r="B74" s="91"/>
      <c r="C74" s="191" t="s">
        <v>193</v>
      </c>
      <c r="D74" s="192">
        <f>COUNTBLANK(F8:F66)</f>
        <v>0</v>
      </c>
      <c r="E74" s="482" t="s">
        <v>186</v>
      </c>
    </row>
    <row r="75" spans="2:5" ht="11.25" customHeight="1">
      <c r="B75" s="91"/>
      <c r="C75" s="92"/>
      <c r="D75" s="92"/>
      <c r="E75" s="91"/>
    </row>
    <row r="76" spans="4:5" ht="18.75" customHeight="1">
      <c r="D76" s="263"/>
      <c r="E76" s="118"/>
    </row>
    <row r="77" spans="4:5" ht="18.75" customHeight="1">
      <c r="D77" s="263"/>
      <c r="E77" s="118"/>
    </row>
    <row r="78" spans="4:5" ht="18.75" customHeight="1">
      <c r="D78" s="263"/>
      <c r="E78" s="118"/>
    </row>
    <row r="79" spans="4:5" ht="18.75" customHeight="1">
      <c r="D79" s="263"/>
      <c r="E79" s="118"/>
    </row>
    <row r="80" spans="4:5" ht="18.75" customHeight="1">
      <c r="D80" s="263"/>
      <c r="E80" s="118"/>
    </row>
    <row r="81" spans="4:5" ht="18.75" customHeight="1">
      <c r="D81" s="263"/>
      <c r="E81" s="118"/>
    </row>
    <row r="82" spans="4:5" ht="18.75" customHeight="1">
      <c r="D82" s="263"/>
      <c r="E82" s="118"/>
    </row>
    <row r="83" spans="4:5" ht="18.75" customHeight="1">
      <c r="D83" s="263"/>
      <c r="E83" s="118"/>
    </row>
    <row r="84" spans="4:5" ht="18.75" customHeight="1">
      <c r="D84" s="263"/>
      <c r="E84" s="118"/>
    </row>
    <row r="85" spans="4:5" ht="18.75" customHeight="1">
      <c r="D85" s="263"/>
      <c r="E85" s="118"/>
    </row>
    <row r="86" spans="4:5" ht="18.75" customHeight="1">
      <c r="D86" s="263"/>
      <c r="E86" s="118"/>
    </row>
    <row r="87" spans="4:5" ht="18.75" customHeight="1">
      <c r="D87" s="263"/>
      <c r="E87" s="118"/>
    </row>
    <row r="88" spans="4:5" ht="18.75" customHeight="1">
      <c r="D88" s="263"/>
      <c r="E88" s="118"/>
    </row>
    <row r="89" spans="4:5" ht="18.75" customHeight="1">
      <c r="D89" s="263"/>
      <c r="E89" s="118"/>
    </row>
    <row r="90" spans="4:5" ht="18.75" customHeight="1">
      <c r="D90" s="263"/>
      <c r="E90" s="118"/>
    </row>
    <row r="91" spans="4:5" ht="18.75" customHeight="1">
      <c r="D91" s="263"/>
      <c r="E91" s="118"/>
    </row>
    <row r="92" spans="4:5" ht="18.75" customHeight="1">
      <c r="D92" s="263"/>
      <c r="E92" s="118"/>
    </row>
    <row r="93" spans="4:5" ht="18.75" customHeight="1">
      <c r="D93" s="263"/>
      <c r="E93" s="118"/>
    </row>
    <row r="94" spans="4:5" ht="18.75" customHeight="1">
      <c r="D94" s="263"/>
      <c r="E94" s="118"/>
    </row>
    <row r="95" spans="4:5" ht="18.75" customHeight="1">
      <c r="D95" s="263"/>
      <c r="E95" s="118"/>
    </row>
    <row r="96" spans="4:5" ht="18.75" customHeight="1">
      <c r="D96" s="263"/>
      <c r="E96" s="118"/>
    </row>
    <row r="97" spans="4:5" ht="18.75" customHeight="1">
      <c r="D97" s="263"/>
      <c r="E97" s="118"/>
    </row>
    <row r="98" spans="4:5" ht="18.75" customHeight="1">
      <c r="D98" s="263"/>
      <c r="E98" s="118"/>
    </row>
    <row r="99" spans="4:5" ht="18.75" customHeight="1">
      <c r="D99" s="263"/>
      <c r="E99" s="118"/>
    </row>
    <row r="100" spans="4:5" ht="18.75" customHeight="1">
      <c r="D100" s="263"/>
      <c r="E100" s="118"/>
    </row>
    <row r="101" spans="4:5" ht="18.75" customHeight="1">
      <c r="D101" s="263"/>
      <c r="E101" s="118"/>
    </row>
    <row r="102" spans="4:5" ht="18.75" customHeight="1">
      <c r="D102" s="263"/>
      <c r="E102" s="118"/>
    </row>
    <row r="103" spans="4:5" ht="18.75" customHeight="1">
      <c r="D103" s="263"/>
      <c r="E103" s="118"/>
    </row>
    <row r="104" spans="4:5" ht="18.75" customHeight="1">
      <c r="D104" s="263"/>
      <c r="E104" s="118"/>
    </row>
    <row r="105" spans="4:5" ht="18.75" customHeight="1">
      <c r="D105" s="263"/>
      <c r="E105" s="118"/>
    </row>
    <row r="106" spans="4:5" ht="18.75" customHeight="1">
      <c r="D106" s="263"/>
      <c r="E106" s="118"/>
    </row>
    <row r="107" spans="4:5" ht="18.75" customHeight="1">
      <c r="D107" s="263"/>
      <c r="E107" s="118"/>
    </row>
    <row r="108" spans="4:5" ht="18.75" customHeight="1">
      <c r="D108" s="263"/>
      <c r="E108" s="118"/>
    </row>
    <row r="109" spans="4:5" ht="18.75" customHeight="1">
      <c r="D109" s="263"/>
      <c r="E109" s="118"/>
    </row>
    <row r="110" spans="4:5" ht="18.75" customHeight="1">
      <c r="D110" s="263"/>
      <c r="E110" s="118"/>
    </row>
    <row r="111" spans="4:5" ht="18.75" customHeight="1">
      <c r="D111" s="263"/>
      <c r="E111" s="118"/>
    </row>
    <row r="112" spans="4:5" ht="18.75" customHeight="1">
      <c r="D112" s="263"/>
      <c r="E112" s="118"/>
    </row>
    <row r="113" spans="4:5" ht="18.75" customHeight="1">
      <c r="D113" s="263"/>
      <c r="E113" s="118"/>
    </row>
    <row r="114" spans="4:5" ht="18.75" customHeight="1">
      <c r="D114" s="263"/>
      <c r="E114" s="118"/>
    </row>
    <row r="115" spans="4:5" ht="18.75" customHeight="1">
      <c r="D115" s="263"/>
      <c r="E115" s="118"/>
    </row>
    <row r="116" spans="4:5" ht="18.75" customHeight="1">
      <c r="D116" s="263"/>
      <c r="E116" s="118"/>
    </row>
    <row r="117" spans="4:5" ht="18.75" customHeight="1">
      <c r="D117" s="263"/>
      <c r="E117" s="118"/>
    </row>
    <row r="118" spans="4:5" ht="18.75" customHeight="1">
      <c r="D118" s="263"/>
      <c r="E118" s="118"/>
    </row>
    <row r="119" spans="4:5" ht="18.75" customHeight="1">
      <c r="D119" s="263"/>
      <c r="E119" s="118"/>
    </row>
    <row r="120" spans="4:5" ht="18.75" customHeight="1">
      <c r="D120" s="263"/>
      <c r="E120" s="118"/>
    </row>
    <row r="121" spans="4:5" ht="18.75" customHeight="1">
      <c r="D121" s="263"/>
      <c r="E121" s="118"/>
    </row>
    <row r="122" spans="4:5" ht="18.75" customHeight="1">
      <c r="D122" s="263"/>
      <c r="E122" s="118"/>
    </row>
    <row r="123" spans="4:5" ht="18.75" customHeight="1">
      <c r="D123" s="263"/>
      <c r="E123" s="118"/>
    </row>
    <row r="124" spans="4:5" ht="18.75" customHeight="1">
      <c r="D124" s="263"/>
      <c r="E124" s="118"/>
    </row>
    <row r="125" spans="4:5" ht="18.75" customHeight="1">
      <c r="D125" s="263"/>
      <c r="E125" s="118"/>
    </row>
    <row r="126" spans="4:5" ht="18.75" customHeight="1">
      <c r="D126" s="263"/>
      <c r="E126" s="118"/>
    </row>
    <row r="127" spans="4:5" ht="18.75" customHeight="1">
      <c r="D127" s="263"/>
      <c r="E127" s="118"/>
    </row>
    <row r="128" spans="4:5" ht="18.75" customHeight="1">
      <c r="D128" s="263"/>
      <c r="E128" s="118"/>
    </row>
    <row r="129" spans="4:5" ht="18.75" customHeight="1">
      <c r="D129" s="263"/>
      <c r="E129" s="118"/>
    </row>
    <row r="130" spans="4:5" ht="18.75" customHeight="1">
      <c r="D130" s="263"/>
      <c r="E130" s="118"/>
    </row>
    <row r="131" spans="4:5" ht="18.75" customHeight="1">
      <c r="D131" s="263"/>
      <c r="E131" s="118"/>
    </row>
    <row r="132" spans="4:5" ht="18.75" customHeight="1">
      <c r="D132" s="263"/>
      <c r="E132" s="118"/>
    </row>
    <row r="133" spans="4:5" ht="18.75" customHeight="1">
      <c r="D133" s="263"/>
      <c r="E133" s="118"/>
    </row>
    <row r="134" spans="4:5" ht="18.75" customHeight="1">
      <c r="D134" s="263"/>
      <c r="E134" s="118"/>
    </row>
    <row r="135" spans="4:5" ht="18.75" customHeight="1">
      <c r="D135" s="263"/>
      <c r="E135" s="118"/>
    </row>
    <row r="136" spans="4:5" ht="18.75" customHeight="1">
      <c r="D136" s="263"/>
      <c r="E136" s="118"/>
    </row>
    <row r="137" spans="4:5" ht="18.75" customHeight="1">
      <c r="D137" s="263"/>
      <c r="E137" s="118"/>
    </row>
    <row r="138" spans="4:5" ht="18.75" customHeight="1">
      <c r="D138" s="263"/>
      <c r="E138" s="118"/>
    </row>
    <row r="139" spans="4:5" ht="18.75" customHeight="1">
      <c r="D139" s="263"/>
      <c r="E139" s="118"/>
    </row>
    <row r="140" spans="4:5" ht="18.75" customHeight="1">
      <c r="D140" s="263"/>
      <c r="E140" s="118"/>
    </row>
    <row r="141" spans="4:5" ht="18.75" customHeight="1">
      <c r="D141" s="263"/>
      <c r="E141" s="118"/>
    </row>
    <row r="142" spans="4:5" ht="18.75" customHeight="1">
      <c r="D142" s="263"/>
      <c r="E142" s="118"/>
    </row>
    <row r="143" spans="4:5" ht="18.75" customHeight="1">
      <c r="D143" s="263"/>
      <c r="E143" s="118"/>
    </row>
    <row r="144" spans="4:5" ht="18.75" customHeight="1">
      <c r="D144" s="263"/>
      <c r="E144" s="118"/>
    </row>
    <row r="145" spans="4:5" ht="18.75" customHeight="1">
      <c r="D145" s="263"/>
      <c r="E145" s="118"/>
    </row>
    <row r="146" spans="4:5" ht="18.75" customHeight="1">
      <c r="D146" s="263"/>
      <c r="E146" s="118"/>
    </row>
    <row r="147" spans="4:5" ht="18.75" customHeight="1">
      <c r="D147" s="263"/>
      <c r="E147" s="118"/>
    </row>
    <row r="148" spans="4:5" ht="18.75" customHeight="1">
      <c r="D148" s="263"/>
      <c r="E148" s="118"/>
    </row>
    <row r="149" spans="4:5" ht="18.75" customHeight="1">
      <c r="D149" s="263"/>
      <c r="E149" s="118"/>
    </row>
    <row r="150" spans="4:5" ht="18.75" customHeight="1">
      <c r="D150" s="263"/>
      <c r="E150" s="118"/>
    </row>
    <row r="151" spans="4:5" ht="18.75" customHeight="1">
      <c r="D151" s="263"/>
      <c r="E151" s="118"/>
    </row>
    <row r="152" spans="4:5" ht="18.75" customHeight="1">
      <c r="D152" s="263"/>
      <c r="E152" s="118"/>
    </row>
    <row r="153" spans="4:5" ht="18.75" customHeight="1">
      <c r="D153" s="263"/>
      <c r="E153" s="118"/>
    </row>
    <row r="154" spans="4:5" ht="18.75" customHeight="1">
      <c r="D154" s="263"/>
      <c r="E154" s="118"/>
    </row>
    <row r="155" spans="4:5" ht="18.75" customHeight="1">
      <c r="D155" s="263"/>
      <c r="E155" s="118"/>
    </row>
  </sheetData>
  <sheetProtection/>
  <mergeCells count="15">
    <mergeCell ref="B6:B7"/>
    <mergeCell ref="C6:D7"/>
    <mergeCell ref="E6:E7"/>
    <mergeCell ref="F6:F7"/>
    <mergeCell ref="G6:G7"/>
    <mergeCell ref="A1:M1"/>
    <mergeCell ref="A2:M2"/>
    <mergeCell ref="A3:M3"/>
    <mergeCell ref="A4:M4"/>
    <mergeCell ref="K6:L7"/>
    <mergeCell ref="M6:M7"/>
    <mergeCell ref="H6:H7"/>
    <mergeCell ref="I6:I7"/>
    <mergeCell ref="J6:J7"/>
    <mergeCell ref="A6:A7"/>
  </mergeCells>
  <conditionalFormatting sqref="G8:L66">
    <cfRule type="cellIs" priority="1" dxfId="23" operator="greaterThan" stopIfTrue="1">
      <formula>"x"</formula>
    </cfRule>
  </conditionalFormatting>
  <printOptions/>
  <pageMargins left="0.2362204724409449" right="0.2362204724409449" top="0.31496062992125984" bottom="0.31496062992125984" header="0.2362204724409449" footer="0.11811023622047245"/>
  <pageSetup fitToHeight="0" horizontalDpi="600" verticalDpi="600" orientation="portrait" paperSize="9" r:id="rId2"/>
  <headerFooter alignWithMargins="0">
    <oddFooter>&amp;R&amp;P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/>
  </sheetPr>
  <dimension ref="A1:AM159"/>
  <sheetViews>
    <sheetView zoomScalePageLayoutView="0" workbookViewId="0" topLeftCell="A16">
      <selection activeCell="AK26" sqref="AK26"/>
    </sheetView>
  </sheetViews>
  <sheetFormatPr defaultColWidth="8.88671875" defaultRowHeight="18.75" customHeight="1"/>
  <cols>
    <col min="1" max="1" width="4.77734375" style="231" customWidth="1"/>
    <col min="2" max="2" width="12.88671875" style="233" bestFit="1" customWidth="1"/>
    <col min="3" max="3" width="18.3359375" style="262" customWidth="1"/>
    <col min="4" max="4" width="7.77734375" style="264" customWidth="1"/>
    <col min="5" max="5" width="10.77734375" style="231" customWidth="1"/>
    <col min="6" max="6" width="7.99609375" style="231" customWidth="1"/>
    <col min="7" max="7" width="7.5546875" style="231" customWidth="1"/>
    <col min="8" max="8" width="8.10546875" style="258" customWidth="1"/>
    <col min="9" max="23" width="0" style="231" hidden="1" customWidth="1"/>
    <col min="24" max="24" width="9.3359375" style="231" hidden="1" customWidth="1"/>
    <col min="25" max="25" width="16.6640625" style="231" hidden="1" customWidth="1"/>
    <col min="26" max="34" width="0" style="231" hidden="1" customWidth="1"/>
    <col min="35" max="16384" width="8.88671875" style="231" customWidth="1"/>
  </cols>
  <sheetData>
    <row r="1" spans="1:8" ht="18.75" customHeight="1">
      <c r="A1" s="885" t="s">
        <v>2713</v>
      </c>
      <c r="B1" s="885"/>
      <c r="C1" s="885"/>
      <c r="D1" s="885"/>
      <c r="E1" s="885"/>
      <c r="F1" s="885"/>
      <c r="G1" s="885"/>
      <c r="H1" s="885"/>
    </row>
    <row r="2" spans="1:8" ht="18.75" customHeight="1">
      <c r="A2" s="885" t="s">
        <v>1244</v>
      </c>
      <c r="B2" s="885"/>
      <c r="C2" s="885"/>
      <c r="D2" s="885"/>
      <c r="E2" s="885"/>
      <c r="F2" s="885"/>
      <c r="G2" s="885"/>
      <c r="H2" s="885"/>
    </row>
    <row r="3" spans="1:8" ht="18.75" customHeight="1">
      <c r="A3" s="886" t="s">
        <v>2714</v>
      </c>
      <c r="B3" s="886"/>
      <c r="C3" s="886"/>
      <c r="D3" s="886"/>
      <c r="E3" s="886"/>
      <c r="F3" s="886"/>
      <c r="G3" s="886"/>
      <c r="H3" s="886"/>
    </row>
    <row r="4" spans="1:8" ht="18.75" customHeight="1">
      <c r="A4" s="887" t="s">
        <v>2</v>
      </c>
      <c r="B4" s="887"/>
      <c r="C4" s="887"/>
      <c r="D4" s="887"/>
      <c r="E4" s="887"/>
      <c r="F4" s="887"/>
      <c r="G4" s="887"/>
      <c r="H4" s="887"/>
    </row>
    <row r="5" spans="1:10" s="236" customFormat="1" ht="7.5" customHeight="1">
      <c r="A5" s="4"/>
      <c r="B5" s="116"/>
      <c r="C5" s="4"/>
      <c r="D5" s="115"/>
      <c r="E5" s="114"/>
      <c r="F5" s="113"/>
      <c r="G5" s="113"/>
      <c r="H5" s="5"/>
      <c r="I5" s="236" t="s">
        <v>195</v>
      </c>
      <c r="J5" s="236" t="s">
        <v>196</v>
      </c>
    </row>
    <row r="6" spans="1:15" s="236" customFormat="1" ht="24" customHeight="1">
      <c r="A6" s="888" t="s">
        <v>3</v>
      </c>
      <c r="B6" s="888" t="s">
        <v>4</v>
      </c>
      <c r="C6" s="888" t="s">
        <v>5</v>
      </c>
      <c r="D6" s="888"/>
      <c r="E6" s="888" t="s">
        <v>6</v>
      </c>
      <c r="F6" s="889" t="s">
        <v>7</v>
      </c>
      <c r="G6" s="888" t="s">
        <v>8</v>
      </c>
      <c r="H6" s="883" t="s">
        <v>1069</v>
      </c>
      <c r="I6" s="903" t="s">
        <v>4</v>
      </c>
      <c r="J6" s="903" t="s">
        <v>5</v>
      </c>
      <c r="K6" s="903"/>
      <c r="L6" s="903" t="s">
        <v>6</v>
      </c>
      <c r="M6" s="903" t="s">
        <v>7</v>
      </c>
      <c r="N6" s="903" t="s">
        <v>8</v>
      </c>
      <c r="O6" s="903" t="s">
        <v>9</v>
      </c>
    </row>
    <row r="7" spans="1:15" s="236" customFormat="1" ht="30" customHeight="1">
      <c r="A7" s="888"/>
      <c r="B7" s="888"/>
      <c r="C7" s="888"/>
      <c r="D7" s="888"/>
      <c r="E7" s="888"/>
      <c r="F7" s="889"/>
      <c r="G7" s="888"/>
      <c r="H7" s="884"/>
      <c r="I7" s="903"/>
      <c r="J7" s="903"/>
      <c r="K7" s="903"/>
      <c r="L7" s="903"/>
      <c r="M7" s="903"/>
      <c r="N7" s="903"/>
      <c r="O7" s="903"/>
    </row>
    <row r="8" spans="1:27" s="236" customFormat="1" ht="20.25" customHeight="1">
      <c r="A8" s="713">
        <v>1</v>
      </c>
      <c r="B8" s="713" t="s">
        <v>1245</v>
      </c>
      <c r="C8" s="721" t="s">
        <v>1246</v>
      </c>
      <c r="D8" s="722" t="s">
        <v>1247</v>
      </c>
      <c r="E8" s="515" t="s">
        <v>1167</v>
      </c>
      <c r="F8" s="516">
        <v>74</v>
      </c>
      <c r="G8" s="571" t="str">
        <f>IF(F8&gt;=90,"Xuất sắc",IF(F8&gt;=80,"Tốt",IF(F8&gt;=65,"Khá",IF(F8&gt;=50,"TB",""))))</f>
        <v>Khá</v>
      </c>
      <c r="H8" s="714"/>
      <c r="J8" s="236" t="s">
        <v>1248</v>
      </c>
      <c r="U8" s="236" t="str">
        <f>C8&amp;" "&amp;D8</f>
        <v>Lê Bảo An</v>
      </c>
      <c r="X8" s="238" t="s">
        <v>1245</v>
      </c>
      <c r="Y8" s="239" t="s">
        <v>1249</v>
      </c>
      <c r="Z8" s="240">
        <v>80</v>
      </c>
      <c r="AA8" s="238"/>
    </row>
    <row r="9" spans="1:27" s="236" customFormat="1" ht="20.25" customHeight="1">
      <c r="A9" s="715">
        <v>2</v>
      </c>
      <c r="B9" s="715" t="s">
        <v>1250</v>
      </c>
      <c r="C9" s="723" t="s">
        <v>1251</v>
      </c>
      <c r="D9" s="724" t="s">
        <v>12</v>
      </c>
      <c r="E9" s="523" t="s">
        <v>1252</v>
      </c>
      <c r="F9" s="524">
        <v>73</v>
      </c>
      <c r="G9" s="577" t="str">
        <f aca="true" t="shared" si="0" ref="G9:G66">IF(F9&gt;=90,"Xuất sắc",IF(F9&gt;=80,"Tốt",IF(F9&gt;=65,"Khá",IF(F9&gt;=50,"TB",""))))</f>
        <v>Khá</v>
      </c>
      <c r="H9" s="716"/>
      <c r="J9" s="236" t="s">
        <v>1253</v>
      </c>
      <c r="U9" s="236" t="str">
        <f aca="true" t="shared" si="1" ref="U9:U52">C9&amp;" "&amp;D9</f>
        <v>Lê Khắc Tuấn Anh</v>
      </c>
      <c r="X9" s="242" t="s">
        <v>1250</v>
      </c>
      <c r="Y9" s="243" t="s">
        <v>1254</v>
      </c>
      <c r="Z9" s="244">
        <v>87</v>
      </c>
      <c r="AA9" s="242"/>
    </row>
    <row r="10" spans="1:27" s="236" customFormat="1" ht="20.25" customHeight="1">
      <c r="A10" s="715">
        <v>3</v>
      </c>
      <c r="B10" s="715" t="s">
        <v>1255</v>
      </c>
      <c r="C10" s="723" t="s">
        <v>1256</v>
      </c>
      <c r="D10" s="724" t="s">
        <v>12</v>
      </c>
      <c r="E10" s="523" t="s">
        <v>1257</v>
      </c>
      <c r="F10" s="524">
        <v>82</v>
      </c>
      <c r="G10" s="577" t="str">
        <f t="shared" si="0"/>
        <v>Tốt</v>
      </c>
      <c r="H10" s="717"/>
      <c r="J10" s="236" t="s">
        <v>1258</v>
      </c>
      <c r="U10" s="236" t="str">
        <f t="shared" si="1"/>
        <v>Trần Tiến Anh</v>
      </c>
      <c r="X10" s="242" t="s">
        <v>1255</v>
      </c>
      <c r="Y10" s="243" t="s">
        <v>1259</v>
      </c>
      <c r="Z10" s="244">
        <v>85</v>
      </c>
      <c r="AA10" s="242"/>
    </row>
    <row r="11" spans="1:27" s="236" customFormat="1" ht="20.25" customHeight="1">
      <c r="A11" s="715">
        <v>4</v>
      </c>
      <c r="B11" s="715" t="s">
        <v>1260</v>
      </c>
      <c r="C11" s="723" t="s">
        <v>929</v>
      </c>
      <c r="D11" s="724" t="s">
        <v>1261</v>
      </c>
      <c r="E11" s="523" t="s">
        <v>1032</v>
      </c>
      <c r="F11" s="524">
        <v>75</v>
      </c>
      <c r="G11" s="577" t="str">
        <f t="shared" si="0"/>
        <v>Khá</v>
      </c>
      <c r="H11" s="717"/>
      <c r="J11" s="236" t="s">
        <v>1262</v>
      </c>
      <c r="U11" s="236" t="str">
        <f t="shared" si="1"/>
        <v>Trần Mạnh Chiến</v>
      </c>
      <c r="X11" s="242" t="s">
        <v>1260</v>
      </c>
      <c r="Y11" s="243" t="s">
        <v>1263</v>
      </c>
      <c r="Z11" s="244">
        <v>80</v>
      </c>
      <c r="AA11" s="242"/>
    </row>
    <row r="12" spans="1:27" s="236" customFormat="1" ht="20.25" customHeight="1">
      <c r="A12" s="715">
        <v>5</v>
      </c>
      <c r="B12" s="715" t="s">
        <v>1264</v>
      </c>
      <c r="C12" s="723" t="s">
        <v>1265</v>
      </c>
      <c r="D12" s="724" t="s">
        <v>926</v>
      </c>
      <c r="E12" s="523" t="s">
        <v>1266</v>
      </c>
      <c r="F12" s="524">
        <v>89</v>
      </c>
      <c r="G12" s="577" t="str">
        <f t="shared" si="0"/>
        <v>Tốt</v>
      </c>
      <c r="H12" s="717"/>
      <c r="J12" s="236" t="s">
        <v>1267</v>
      </c>
      <c r="U12" s="236" t="str">
        <f t="shared" si="1"/>
        <v>Chu Thị Bạch Cúc</v>
      </c>
      <c r="X12" s="242" t="s">
        <v>1264</v>
      </c>
      <c r="Y12" s="243" t="s">
        <v>1268</v>
      </c>
      <c r="Z12" s="244">
        <v>90</v>
      </c>
      <c r="AA12" s="242"/>
    </row>
    <row r="13" spans="1:27" s="236" customFormat="1" ht="20.25" customHeight="1">
      <c r="A13" s="715">
        <v>6</v>
      </c>
      <c r="B13" s="715" t="s">
        <v>1269</v>
      </c>
      <c r="C13" s="723" t="s">
        <v>334</v>
      </c>
      <c r="D13" s="724" t="s">
        <v>790</v>
      </c>
      <c r="E13" s="531" t="s">
        <v>662</v>
      </c>
      <c r="F13" s="524">
        <v>80</v>
      </c>
      <c r="G13" s="577" t="str">
        <f t="shared" si="0"/>
        <v>Tốt</v>
      </c>
      <c r="H13" s="717"/>
      <c r="J13" s="236" t="s">
        <v>1270</v>
      </c>
      <c r="U13" s="236" t="str">
        <f t="shared" si="1"/>
        <v>Nguyễn Tiến Dũng</v>
      </c>
      <c r="X13" s="242" t="s">
        <v>1269</v>
      </c>
      <c r="Y13" s="243" t="s">
        <v>1271</v>
      </c>
      <c r="Z13" s="244">
        <v>85</v>
      </c>
      <c r="AA13" s="242"/>
    </row>
    <row r="14" spans="1:27" s="236" customFormat="1" ht="20.25" customHeight="1">
      <c r="A14" s="715">
        <v>7</v>
      </c>
      <c r="B14" s="715" t="s">
        <v>1272</v>
      </c>
      <c r="C14" s="723" t="s">
        <v>1273</v>
      </c>
      <c r="D14" s="724" t="s">
        <v>24</v>
      </c>
      <c r="E14" s="523" t="s">
        <v>1274</v>
      </c>
      <c r="F14" s="524">
        <v>79</v>
      </c>
      <c r="G14" s="577" t="str">
        <f t="shared" si="0"/>
        <v>Khá</v>
      </c>
      <c r="H14" s="717"/>
      <c r="J14" s="236" t="s">
        <v>198</v>
      </c>
      <c r="U14" s="236" t="str">
        <f t="shared" si="1"/>
        <v>Vũ Hải Dương</v>
      </c>
      <c r="X14" s="242" t="s">
        <v>1272</v>
      </c>
      <c r="Y14" s="243" t="s">
        <v>1275</v>
      </c>
      <c r="Z14" s="244">
        <v>80</v>
      </c>
      <c r="AA14" s="242"/>
    </row>
    <row r="15" spans="1:27" s="236" customFormat="1" ht="20.25" customHeight="1">
      <c r="A15" s="715">
        <v>8</v>
      </c>
      <c r="B15" s="715" t="s">
        <v>1276</v>
      </c>
      <c r="C15" s="723" t="s">
        <v>334</v>
      </c>
      <c r="D15" s="724" t="s">
        <v>223</v>
      </c>
      <c r="E15" s="531" t="s">
        <v>1034</v>
      </c>
      <c r="F15" s="524">
        <v>79</v>
      </c>
      <c r="G15" s="577" t="str">
        <f t="shared" si="0"/>
        <v>Khá</v>
      </c>
      <c r="H15" s="630"/>
      <c r="J15" s="236" t="s">
        <v>1277</v>
      </c>
      <c r="U15" s="236" t="str">
        <f t="shared" si="1"/>
        <v>Nguyễn Tiến Đạt</v>
      </c>
      <c r="X15" s="242" t="s">
        <v>1276</v>
      </c>
      <c r="Y15" s="243" t="s">
        <v>1278</v>
      </c>
      <c r="Z15" s="244">
        <v>63</v>
      </c>
      <c r="AA15" s="242" t="s">
        <v>1279</v>
      </c>
    </row>
    <row r="16" spans="1:27" s="236" customFormat="1" ht="20.25" customHeight="1">
      <c r="A16" s="715">
        <v>9</v>
      </c>
      <c r="B16" s="715" t="s">
        <v>1280</v>
      </c>
      <c r="C16" s="723" t="s">
        <v>1281</v>
      </c>
      <c r="D16" s="724" t="s">
        <v>227</v>
      </c>
      <c r="E16" s="523" t="s">
        <v>335</v>
      </c>
      <c r="F16" s="524">
        <v>81</v>
      </c>
      <c r="G16" s="577" t="str">
        <f t="shared" si="0"/>
        <v>Tốt</v>
      </c>
      <c r="H16" s="717"/>
      <c r="J16" s="236" t="s">
        <v>1282</v>
      </c>
      <c r="U16" s="236" t="str">
        <f t="shared" si="1"/>
        <v>Đậu Huy Tâm Thành Đức</v>
      </c>
      <c r="X16" s="242" t="s">
        <v>1280</v>
      </c>
      <c r="Y16" s="243" t="s">
        <v>1283</v>
      </c>
      <c r="Z16" s="244">
        <v>71</v>
      </c>
      <c r="AA16" s="242"/>
    </row>
    <row r="17" spans="1:27" s="236" customFormat="1" ht="20.25" customHeight="1">
      <c r="A17" s="715">
        <v>10</v>
      </c>
      <c r="B17" s="715" t="s">
        <v>1284</v>
      </c>
      <c r="C17" s="723" t="s">
        <v>273</v>
      </c>
      <c r="D17" s="724" t="s">
        <v>227</v>
      </c>
      <c r="E17" s="523" t="s">
        <v>1285</v>
      </c>
      <c r="F17" s="521">
        <v>80</v>
      </c>
      <c r="G17" s="577" t="str">
        <f t="shared" si="0"/>
        <v>Tốt</v>
      </c>
      <c r="H17" s="717"/>
      <c r="J17" s="236" t="s">
        <v>1286</v>
      </c>
      <c r="U17" s="236" t="str">
        <f t="shared" si="1"/>
        <v>Trần Văn Đức</v>
      </c>
      <c r="X17" s="242" t="s">
        <v>1284</v>
      </c>
      <c r="Y17" s="243" t="s">
        <v>1287</v>
      </c>
      <c r="Z17" s="242">
        <v>85</v>
      </c>
      <c r="AA17" s="242"/>
    </row>
    <row r="18" spans="1:27" s="236" customFormat="1" ht="20.25" customHeight="1">
      <c r="A18" s="715">
        <v>11</v>
      </c>
      <c r="B18" s="715" t="s">
        <v>1288</v>
      </c>
      <c r="C18" s="723" t="s">
        <v>1121</v>
      </c>
      <c r="D18" s="724" t="s">
        <v>235</v>
      </c>
      <c r="E18" s="523" t="s">
        <v>630</v>
      </c>
      <c r="F18" s="524">
        <v>79</v>
      </c>
      <c r="G18" s="577" t="str">
        <f t="shared" si="0"/>
        <v>Khá</v>
      </c>
      <c r="H18" s="717"/>
      <c r="J18" s="236" t="s">
        <v>1289</v>
      </c>
      <c r="U18" s="236" t="str">
        <f t="shared" si="1"/>
        <v>Lê Thu Hà</v>
      </c>
      <c r="X18" s="242" t="s">
        <v>1288</v>
      </c>
      <c r="Y18" s="243" t="s">
        <v>1290</v>
      </c>
      <c r="Z18" s="244">
        <v>80</v>
      </c>
      <c r="AA18" s="242"/>
    </row>
    <row r="19" spans="1:27" s="236" customFormat="1" ht="20.25" customHeight="1">
      <c r="A19" s="715">
        <v>12</v>
      </c>
      <c r="B19" s="715" t="s">
        <v>1291</v>
      </c>
      <c r="C19" s="723" t="s">
        <v>1292</v>
      </c>
      <c r="D19" s="724" t="s">
        <v>235</v>
      </c>
      <c r="E19" s="523" t="s">
        <v>1293</v>
      </c>
      <c r="F19" s="524">
        <v>72</v>
      </c>
      <c r="G19" s="577" t="str">
        <f t="shared" si="0"/>
        <v>Khá</v>
      </c>
      <c r="H19" s="717"/>
      <c r="J19" s="236" t="s">
        <v>1294</v>
      </c>
      <c r="U19" s="236" t="str">
        <f t="shared" si="1"/>
        <v>Vũ Nguyệt Hà</v>
      </c>
      <c r="X19" s="242" t="s">
        <v>1291</v>
      </c>
      <c r="Y19" s="243" t="s">
        <v>1295</v>
      </c>
      <c r="Z19" s="244">
        <v>76</v>
      </c>
      <c r="AA19" s="242"/>
    </row>
    <row r="20" spans="1:27" s="236" customFormat="1" ht="20.25" customHeight="1">
      <c r="A20" s="715">
        <v>13</v>
      </c>
      <c r="B20" s="715" t="s">
        <v>1296</v>
      </c>
      <c r="C20" s="723" t="s">
        <v>19</v>
      </c>
      <c r="D20" s="724" t="s">
        <v>398</v>
      </c>
      <c r="E20" s="523" t="s">
        <v>1223</v>
      </c>
      <c r="F20" s="524">
        <v>88</v>
      </c>
      <c r="G20" s="577" t="str">
        <f t="shared" si="0"/>
        <v>Tốt</v>
      </c>
      <c r="H20" s="717"/>
      <c r="U20" s="236" t="str">
        <f t="shared" si="1"/>
        <v>Nguyễn Thị Hảo</v>
      </c>
      <c r="X20" s="242" t="s">
        <v>1296</v>
      </c>
      <c r="Y20" s="243" t="s">
        <v>1297</v>
      </c>
      <c r="Z20" s="244">
        <v>85</v>
      </c>
      <c r="AA20" s="242"/>
    </row>
    <row r="21" spans="1:27" s="236" customFormat="1" ht="16.5">
      <c r="A21" s="715">
        <v>14</v>
      </c>
      <c r="B21" s="715" t="s">
        <v>1298</v>
      </c>
      <c r="C21" s="723" t="s">
        <v>1299</v>
      </c>
      <c r="D21" s="724" t="s">
        <v>45</v>
      </c>
      <c r="E21" s="523" t="s">
        <v>637</v>
      </c>
      <c r="F21" s="524">
        <v>49</v>
      </c>
      <c r="G21" s="577" t="str">
        <f>IF(F21&gt;=90,"Xuất sắc",IF(F21&gt;=80,"Tốt",IF(F21&gt;=65,"Khá",IF(F21&gt;=50,"TB","Yếu"))))</f>
        <v>Yếu</v>
      </c>
      <c r="H21" s="716"/>
      <c r="U21" s="236" t="str">
        <f t="shared" si="1"/>
        <v>Đặng Bích Hằng</v>
      </c>
      <c r="X21" s="242" t="s">
        <v>1298</v>
      </c>
      <c r="Y21" s="243" t="s">
        <v>1300</v>
      </c>
      <c r="Z21" s="244">
        <v>75</v>
      </c>
      <c r="AA21" s="242"/>
    </row>
    <row r="22" spans="1:27" s="236" customFormat="1" ht="20.25" customHeight="1">
      <c r="A22" s="715">
        <v>15</v>
      </c>
      <c r="B22" s="715" t="s">
        <v>1301</v>
      </c>
      <c r="C22" s="723" t="s">
        <v>33</v>
      </c>
      <c r="D22" s="724" t="s">
        <v>245</v>
      </c>
      <c r="E22" s="523" t="s">
        <v>351</v>
      </c>
      <c r="F22" s="524">
        <v>79</v>
      </c>
      <c r="G22" s="577" t="str">
        <f t="shared" si="0"/>
        <v>Khá</v>
      </c>
      <c r="H22" s="717"/>
      <c r="U22" s="236" t="str">
        <f t="shared" si="1"/>
        <v>Nguyễn Văn Hậu</v>
      </c>
      <c r="X22" s="242" t="s">
        <v>1301</v>
      </c>
      <c r="Y22" s="243" t="s">
        <v>1302</v>
      </c>
      <c r="Z22" s="244">
        <v>85</v>
      </c>
      <c r="AA22" s="242"/>
    </row>
    <row r="23" spans="1:27" s="236" customFormat="1" ht="20.25" customHeight="1">
      <c r="A23" s="715">
        <v>16</v>
      </c>
      <c r="B23" s="715" t="s">
        <v>1303</v>
      </c>
      <c r="C23" s="723" t="s">
        <v>33</v>
      </c>
      <c r="D23" s="724" t="s">
        <v>249</v>
      </c>
      <c r="E23" s="523" t="s">
        <v>1304</v>
      </c>
      <c r="F23" s="524">
        <v>83</v>
      </c>
      <c r="G23" s="577" t="str">
        <f t="shared" si="0"/>
        <v>Tốt</v>
      </c>
      <c r="H23" s="630"/>
      <c r="U23" s="236" t="str">
        <f t="shared" si="1"/>
        <v>Nguyễn Văn Hiền</v>
      </c>
      <c r="X23" s="242" t="s">
        <v>1303</v>
      </c>
      <c r="Y23" s="243" t="s">
        <v>1305</v>
      </c>
      <c r="Z23" s="244">
        <v>70</v>
      </c>
      <c r="AA23" s="242" t="s">
        <v>1306</v>
      </c>
    </row>
    <row r="24" spans="1:27" s="236" customFormat="1" ht="20.25" customHeight="1">
      <c r="A24" s="715">
        <v>17</v>
      </c>
      <c r="B24" s="715" t="s">
        <v>1307</v>
      </c>
      <c r="C24" s="725" t="s">
        <v>266</v>
      </c>
      <c r="D24" s="726" t="s">
        <v>51</v>
      </c>
      <c r="E24" s="523" t="s">
        <v>1308</v>
      </c>
      <c r="F24" s="524">
        <v>69</v>
      </c>
      <c r="G24" s="577" t="str">
        <f t="shared" si="0"/>
        <v>Khá</v>
      </c>
      <c r="H24" s="717"/>
      <c r="U24" s="236" t="str">
        <f t="shared" si="1"/>
        <v>Nguyễn Minh Hiếu</v>
      </c>
      <c r="X24" s="242" t="s">
        <v>1307</v>
      </c>
      <c r="Y24" s="245" t="s">
        <v>1309</v>
      </c>
      <c r="Z24" s="244">
        <v>69</v>
      </c>
      <c r="AA24" s="242"/>
    </row>
    <row r="25" spans="1:27" s="236" customFormat="1" ht="20.25" customHeight="1">
      <c r="A25" s="715">
        <v>18</v>
      </c>
      <c r="B25" s="715" t="s">
        <v>1310</v>
      </c>
      <c r="C25" s="723" t="s">
        <v>1311</v>
      </c>
      <c r="D25" s="724" t="s">
        <v>1312</v>
      </c>
      <c r="E25" s="523" t="s">
        <v>1313</v>
      </c>
      <c r="F25" s="524">
        <v>81</v>
      </c>
      <c r="G25" s="577" t="str">
        <f t="shared" si="0"/>
        <v>Tốt</v>
      </c>
      <c r="H25" s="717"/>
      <c r="U25" s="236" t="str">
        <f t="shared" si="1"/>
        <v>Trần Nho Hoàn</v>
      </c>
      <c r="X25" s="242" t="s">
        <v>1310</v>
      </c>
      <c r="Y25" s="246" t="s">
        <v>1314</v>
      </c>
      <c r="Z25" s="244">
        <v>80</v>
      </c>
      <c r="AA25" s="242"/>
    </row>
    <row r="26" spans="1:27" s="236" customFormat="1" ht="20.25" customHeight="1">
      <c r="A26" s="715">
        <v>19</v>
      </c>
      <c r="B26" s="715" t="s">
        <v>1315</v>
      </c>
      <c r="C26" s="727" t="s">
        <v>1316</v>
      </c>
      <c r="D26" s="728" t="s">
        <v>417</v>
      </c>
      <c r="E26" s="523" t="s">
        <v>1317</v>
      </c>
      <c r="F26" s="524">
        <v>82</v>
      </c>
      <c r="G26" s="577" t="str">
        <f t="shared" si="0"/>
        <v>Tốt</v>
      </c>
      <c r="H26" s="717"/>
      <c r="U26" s="236" t="str">
        <f t="shared" si="1"/>
        <v>Cao Chí Hùng</v>
      </c>
      <c r="X26" s="242" t="s">
        <v>1315</v>
      </c>
      <c r="Y26" s="247" t="s">
        <v>1318</v>
      </c>
      <c r="Z26" s="244">
        <v>80</v>
      </c>
      <c r="AA26" s="242"/>
    </row>
    <row r="27" spans="1:27" s="236" customFormat="1" ht="20.25" customHeight="1">
      <c r="A27" s="715">
        <v>20</v>
      </c>
      <c r="B27" s="715" t="s">
        <v>1319</v>
      </c>
      <c r="C27" s="727" t="s">
        <v>606</v>
      </c>
      <c r="D27" s="728" t="s">
        <v>68</v>
      </c>
      <c r="E27" s="523" t="s">
        <v>1320</v>
      </c>
      <c r="F27" s="524">
        <v>85</v>
      </c>
      <c r="G27" s="577" t="str">
        <f t="shared" si="0"/>
        <v>Tốt</v>
      </c>
      <c r="H27" s="717"/>
      <c r="U27" s="236" t="str">
        <f t="shared" si="1"/>
        <v>Nông Thị Huyền</v>
      </c>
      <c r="X27" s="242" t="s">
        <v>1319</v>
      </c>
      <c r="Y27" s="247" t="s">
        <v>1321</v>
      </c>
      <c r="Z27" s="244">
        <v>85</v>
      </c>
      <c r="AA27" s="242"/>
    </row>
    <row r="28" spans="1:27" s="236" customFormat="1" ht="20.25" customHeight="1">
      <c r="A28" s="715">
        <v>21</v>
      </c>
      <c r="B28" s="715" t="s">
        <v>1322</v>
      </c>
      <c r="C28" s="727" t="s">
        <v>1323</v>
      </c>
      <c r="D28" s="728" t="s">
        <v>1149</v>
      </c>
      <c r="E28" s="523" t="s">
        <v>1324</v>
      </c>
      <c r="F28" s="524">
        <v>83</v>
      </c>
      <c r="G28" s="577" t="str">
        <f t="shared" si="0"/>
        <v>Tốt</v>
      </c>
      <c r="H28" s="717"/>
      <c r="U28" s="236" t="str">
        <f t="shared" si="1"/>
        <v>Đinh Ba Hưng</v>
      </c>
      <c r="X28" s="242" t="s">
        <v>1322</v>
      </c>
      <c r="Y28" s="247" t="s">
        <v>1325</v>
      </c>
      <c r="Z28" s="244">
        <v>80</v>
      </c>
      <c r="AA28" s="242"/>
    </row>
    <row r="29" spans="1:27" s="236" customFormat="1" ht="20.25" customHeight="1">
      <c r="A29" s="715">
        <v>22</v>
      </c>
      <c r="B29" s="715" t="s">
        <v>1326</v>
      </c>
      <c r="C29" s="727" t="s">
        <v>1327</v>
      </c>
      <c r="D29" s="728" t="s">
        <v>1328</v>
      </c>
      <c r="E29" s="523" t="s">
        <v>1329</v>
      </c>
      <c r="F29" s="524">
        <v>83</v>
      </c>
      <c r="G29" s="577" t="str">
        <f t="shared" si="0"/>
        <v>Tốt</v>
      </c>
      <c r="H29" s="717"/>
      <c r="U29" s="236" t="str">
        <f t="shared" si="1"/>
        <v>Vi Văn Khải</v>
      </c>
      <c r="X29" s="242" t="s">
        <v>1326</v>
      </c>
      <c r="Y29" s="247" t="s">
        <v>1330</v>
      </c>
      <c r="Z29" s="244">
        <v>80</v>
      </c>
      <c r="AA29" s="242"/>
    </row>
    <row r="30" spans="1:27" s="236" customFormat="1" ht="20.25" customHeight="1">
      <c r="A30" s="715">
        <v>23</v>
      </c>
      <c r="B30" s="715" t="s">
        <v>1331</v>
      </c>
      <c r="C30" s="727" t="s">
        <v>1332</v>
      </c>
      <c r="D30" s="728" t="s">
        <v>995</v>
      </c>
      <c r="E30" s="523" t="s">
        <v>1333</v>
      </c>
      <c r="F30" s="524">
        <v>81</v>
      </c>
      <c r="G30" s="577" t="str">
        <f t="shared" si="0"/>
        <v>Tốt</v>
      </c>
      <c r="H30" s="717"/>
      <c r="U30" s="236" t="str">
        <f t="shared" si="1"/>
        <v>Chu Ngọc Lâm</v>
      </c>
      <c r="X30" s="242" t="s">
        <v>1334</v>
      </c>
      <c r="Y30" s="247" t="s">
        <v>1335</v>
      </c>
      <c r="Z30" s="244">
        <v>80</v>
      </c>
      <c r="AA30" s="242"/>
    </row>
    <row r="31" spans="1:27" s="236" customFormat="1" ht="20.25" customHeight="1">
      <c r="A31" s="715">
        <v>24</v>
      </c>
      <c r="B31" s="715" t="s">
        <v>1336</v>
      </c>
      <c r="C31" s="727" t="s">
        <v>1337</v>
      </c>
      <c r="D31" s="728" t="s">
        <v>447</v>
      </c>
      <c r="E31" s="531" t="s">
        <v>106</v>
      </c>
      <c r="F31" s="524">
        <v>88</v>
      </c>
      <c r="G31" s="577" t="str">
        <f t="shared" si="0"/>
        <v>Tốt</v>
      </c>
      <c r="H31" s="630"/>
      <c r="U31" s="236" t="str">
        <f t="shared" si="1"/>
        <v>Đỗ Hoàng Long</v>
      </c>
      <c r="X31" s="242" t="s">
        <v>1336</v>
      </c>
      <c r="Y31" s="247" t="s">
        <v>1338</v>
      </c>
      <c r="Z31" s="244">
        <v>75</v>
      </c>
      <c r="AA31" s="242" t="s">
        <v>1279</v>
      </c>
    </row>
    <row r="32" spans="1:27" s="236" customFormat="1" ht="20.25" customHeight="1">
      <c r="A32" s="715">
        <v>25</v>
      </c>
      <c r="B32" s="715" t="s">
        <v>1339</v>
      </c>
      <c r="C32" s="727" t="s">
        <v>1340</v>
      </c>
      <c r="D32" s="728" t="s">
        <v>447</v>
      </c>
      <c r="E32" s="523" t="s">
        <v>1341</v>
      </c>
      <c r="F32" s="524">
        <v>84</v>
      </c>
      <c r="G32" s="577" t="str">
        <f t="shared" si="0"/>
        <v>Tốt</v>
      </c>
      <c r="H32" s="717"/>
      <c r="U32" s="236" t="str">
        <f t="shared" si="1"/>
        <v>Hạng Thìn Long</v>
      </c>
      <c r="X32" s="242" t="s">
        <v>1339</v>
      </c>
      <c r="Y32" s="247" t="s">
        <v>1342</v>
      </c>
      <c r="Z32" s="244">
        <v>86</v>
      </c>
      <c r="AA32" s="242"/>
    </row>
    <row r="33" spans="1:27" s="236" customFormat="1" ht="20.25" customHeight="1">
      <c r="A33" s="715">
        <v>26</v>
      </c>
      <c r="B33" s="715" t="s">
        <v>1343</v>
      </c>
      <c r="C33" s="727" t="s">
        <v>1344</v>
      </c>
      <c r="D33" s="728" t="s">
        <v>447</v>
      </c>
      <c r="E33" s="523" t="s">
        <v>1345</v>
      </c>
      <c r="F33" s="524">
        <v>85</v>
      </c>
      <c r="G33" s="577" t="str">
        <f t="shared" si="0"/>
        <v>Tốt</v>
      </c>
      <c r="H33" s="717"/>
      <c r="U33" s="236" t="str">
        <f t="shared" si="1"/>
        <v>Phúc Bảo Long</v>
      </c>
      <c r="X33" s="242" t="s">
        <v>1343</v>
      </c>
      <c r="Y33" s="247" t="s">
        <v>1346</v>
      </c>
      <c r="Z33" s="244">
        <v>80</v>
      </c>
      <c r="AA33" s="242"/>
    </row>
    <row r="34" spans="1:27" s="236" customFormat="1" ht="20.25" customHeight="1">
      <c r="A34" s="715">
        <v>27</v>
      </c>
      <c r="B34" s="715" t="s">
        <v>1347</v>
      </c>
      <c r="C34" s="727" t="s">
        <v>1348</v>
      </c>
      <c r="D34" s="728" t="s">
        <v>1349</v>
      </c>
      <c r="E34" s="523" t="s">
        <v>1350</v>
      </c>
      <c r="F34" s="524">
        <v>69</v>
      </c>
      <c r="G34" s="577" t="str">
        <f t="shared" si="0"/>
        <v>Khá</v>
      </c>
      <c r="H34" s="717"/>
      <c r="U34" s="236" t="str">
        <f t="shared" si="1"/>
        <v>Tạ Hồng Luân</v>
      </c>
      <c r="X34" s="242" t="s">
        <v>1347</v>
      </c>
      <c r="Y34" s="247" t="s">
        <v>1351</v>
      </c>
      <c r="Z34" s="244">
        <v>70</v>
      </c>
      <c r="AA34" s="242"/>
    </row>
    <row r="35" spans="1:27" s="236" customFormat="1" ht="20.25" customHeight="1">
      <c r="A35" s="715">
        <v>28</v>
      </c>
      <c r="B35" s="715" t="s">
        <v>1352</v>
      </c>
      <c r="C35" s="727" t="s">
        <v>360</v>
      </c>
      <c r="D35" s="728" t="s">
        <v>105</v>
      </c>
      <c r="E35" s="523" t="s">
        <v>1353</v>
      </c>
      <c r="F35" s="524">
        <v>84</v>
      </c>
      <c r="G35" s="577" t="str">
        <f t="shared" si="0"/>
        <v>Tốt</v>
      </c>
      <c r="H35" s="717"/>
      <c r="U35" s="236" t="str">
        <f t="shared" si="1"/>
        <v>Nguyễn Hữu Mạnh</v>
      </c>
      <c r="X35" s="242" t="s">
        <v>1352</v>
      </c>
      <c r="Y35" s="247" t="s">
        <v>1354</v>
      </c>
      <c r="Z35" s="244">
        <v>85</v>
      </c>
      <c r="AA35" s="242"/>
    </row>
    <row r="36" spans="1:27" s="236" customFormat="1" ht="20.25" customHeight="1">
      <c r="A36" s="715">
        <v>29</v>
      </c>
      <c r="B36" s="715" t="s">
        <v>1355</v>
      </c>
      <c r="C36" s="727" t="s">
        <v>1356</v>
      </c>
      <c r="D36" s="728" t="s">
        <v>298</v>
      </c>
      <c r="E36" s="523" t="s">
        <v>1357</v>
      </c>
      <c r="F36" s="524">
        <v>77</v>
      </c>
      <c r="G36" s="577" t="str">
        <f t="shared" si="0"/>
        <v>Khá</v>
      </c>
      <c r="H36" s="717"/>
      <c r="U36" s="236" t="str">
        <f t="shared" si="1"/>
        <v>Phạm Công Minh</v>
      </c>
      <c r="X36" s="242" t="s">
        <v>1355</v>
      </c>
      <c r="Y36" s="247" t="s">
        <v>1358</v>
      </c>
      <c r="Z36" s="244">
        <v>85</v>
      </c>
      <c r="AA36" s="242"/>
    </row>
    <row r="37" spans="1:27" s="236" customFormat="1" ht="20.25" customHeight="1">
      <c r="A37" s="715">
        <v>30</v>
      </c>
      <c r="B37" s="715" t="s">
        <v>1359</v>
      </c>
      <c r="C37" s="727" t="s">
        <v>893</v>
      </c>
      <c r="D37" s="728" t="s">
        <v>109</v>
      </c>
      <c r="E37" s="523" t="s">
        <v>1087</v>
      </c>
      <c r="F37" s="524">
        <v>83</v>
      </c>
      <c r="G37" s="577" t="str">
        <f t="shared" si="0"/>
        <v>Tốt</v>
      </c>
      <c r="H37" s="717"/>
      <c r="U37" s="236" t="str">
        <f t="shared" si="1"/>
        <v>Nguyễn Thị Huyền My</v>
      </c>
      <c r="X37" s="242" t="s">
        <v>1359</v>
      </c>
      <c r="Y37" s="247" t="s">
        <v>1360</v>
      </c>
      <c r="Z37" s="244">
        <v>85</v>
      </c>
      <c r="AA37" s="242"/>
    </row>
    <row r="38" spans="1:27" s="236" customFormat="1" ht="20.25" customHeight="1">
      <c r="A38" s="715">
        <v>31</v>
      </c>
      <c r="B38" s="715" t="s">
        <v>1361</v>
      </c>
      <c r="C38" s="727" t="s">
        <v>1362</v>
      </c>
      <c r="D38" s="728" t="s">
        <v>302</v>
      </c>
      <c r="E38" s="523" t="s">
        <v>1363</v>
      </c>
      <c r="F38" s="524">
        <v>79</v>
      </c>
      <c r="G38" s="577" t="str">
        <f t="shared" si="0"/>
        <v>Khá</v>
      </c>
      <c r="H38" s="717"/>
      <c r="U38" s="236" t="str">
        <f t="shared" si="1"/>
        <v>Hà Trung Nam</v>
      </c>
      <c r="X38" s="242" t="s">
        <v>1361</v>
      </c>
      <c r="Y38" s="247" t="s">
        <v>1364</v>
      </c>
      <c r="Z38" s="244">
        <v>80</v>
      </c>
      <c r="AA38" s="242"/>
    </row>
    <row r="39" spans="1:27" s="236" customFormat="1" ht="20.25" customHeight="1">
      <c r="A39" s="715">
        <v>32</v>
      </c>
      <c r="B39" s="715" t="s">
        <v>1365</v>
      </c>
      <c r="C39" s="729" t="s">
        <v>1366</v>
      </c>
      <c r="D39" s="730" t="s">
        <v>113</v>
      </c>
      <c r="E39" s="523" t="s">
        <v>1367</v>
      </c>
      <c r="F39" s="524">
        <v>86</v>
      </c>
      <c r="G39" s="577" t="str">
        <f t="shared" si="0"/>
        <v>Tốt</v>
      </c>
      <c r="H39" s="717"/>
      <c r="U39" s="236" t="str">
        <f t="shared" si="1"/>
        <v>Phí Thị Nga</v>
      </c>
      <c r="X39" s="242" t="s">
        <v>1365</v>
      </c>
      <c r="Y39" s="248" t="s">
        <v>1368</v>
      </c>
      <c r="Z39" s="244">
        <v>80</v>
      </c>
      <c r="AA39" s="242"/>
    </row>
    <row r="40" spans="1:27" s="236" customFormat="1" ht="20.25" customHeight="1">
      <c r="A40" s="715">
        <v>33</v>
      </c>
      <c r="B40" s="715" t="s">
        <v>1369</v>
      </c>
      <c r="C40" s="729" t="s">
        <v>1370</v>
      </c>
      <c r="D40" s="730" t="s">
        <v>560</v>
      </c>
      <c r="E40" s="523" t="s">
        <v>1371</v>
      </c>
      <c r="F40" s="524">
        <v>86</v>
      </c>
      <c r="G40" s="577" t="str">
        <f t="shared" si="0"/>
        <v>Tốt</v>
      </c>
      <c r="H40" s="717"/>
      <c r="U40" s="236" t="str">
        <f t="shared" si="1"/>
        <v>Phạm Thị Thảo Ngân</v>
      </c>
      <c r="X40" s="242" t="s">
        <v>1369</v>
      </c>
      <c r="Y40" s="248" t="s">
        <v>1372</v>
      </c>
      <c r="Z40" s="244">
        <v>85</v>
      </c>
      <c r="AA40" s="242"/>
    </row>
    <row r="41" spans="1:27" s="236" customFormat="1" ht="20.25" customHeight="1">
      <c r="A41" s="715">
        <v>34</v>
      </c>
      <c r="B41" s="715" t="s">
        <v>1373</v>
      </c>
      <c r="C41" s="729" t="s">
        <v>120</v>
      </c>
      <c r="D41" s="730" t="s">
        <v>304</v>
      </c>
      <c r="E41" s="523" t="s">
        <v>181</v>
      </c>
      <c r="F41" s="524">
        <v>94</v>
      </c>
      <c r="G41" s="577" t="str">
        <f t="shared" si="0"/>
        <v>Xuất sắc</v>
      </c>
      <c r="H41" s="717"/>
      <c r="U41" s="236" t="str">
        <f t="shared" si="1"/>
        <v>Lê Thị Ngọc</v>
      </c>
      <c r="X41" s="242" t="s">
        <v>1373</v>
      </c>
      <c r="Y41" s="248" t="s">
        <v>1374</v>
      </c>
      <c r="Z41" s="244">
        <v>90</v>
      </c>
      <c r="AA41" s="242"/>
    </row>
    <row r="42" spans="1:27" s="236" customFormat="1" ht="20.25" customHeight="1">
      <c r="A42" s="715">
        <v>35</v>
      </c>
      <c r="B42" s="715" t="s">
        <v>1375</v>
      </c>
      <c r="C42" s="729" t="s">
        <v>1376</v>
      </c>
      <c r="D42" s="730" t="s">
        <v>1377</v>
      </c>
      <c r="E42" s="523" t="s">
        <v>319</v>
      </c>
      <c r="F42" s="524">
        <v>84</v>
      </c>
      <c r="G42" s="577" t="str">
        <f t="shared" si="0"/>
        <v>Tốt</v>
      </c>
      <c r="H42" s="717"/>
      <c r="U42" s="236" t="str">
        <f t="shared" si="1"/>
        <v>Phạm Quân Nhu</v>
      </c>
      <c r="X42" s="242" t="s">
        <v>1375</v>
      </c>
      <c r="Y42" s="248" t="s">
        <v>1378</v>
      </c>
      <c r="Z42" s="244">
        <v>86</v>
      </c>
      <c r="AA42" s="242"/>
    </row>
    <row r="43" spans="1:27" s="236" customFormat="1" ht="20.25" customHeight="1">
      <c r="A43" s="715">
        <v>36</v>
      </c>
      <c r="B43" s="715" t="s">
        <v>1379</v>
      </c>
      <c r="C43" s="729" t="s">
        <v>1380</v>
      </c>
      <c r="D43" s="730" t="s">
        <v>459</v>
      </c>
      <c r="E43" s="523" t="s">
        <v>1082</v>
      </c>
      <c r="F43" s="524">
        <v>89</v>
      </c>
      <c r="G43" s="577" t="str">
        <f t="shared" si="0"/>
        <v>Tốt</v>
      </c>
      <c r="H43" s="717"/>
      <c r="U43" s="236" t="str">
        <f t="shared" si="1"/>
        <v>Nguyễn Trang Nhung</v>
      </c>
      <c r="X43" s="242" t="s">
        <v>1379</v>
      </c>
      <c r="Y43" s="248" t="s">
        <v>1381</v>
      </c>
      <c r="Z43" s="244">
        <v>85</v>
      </c>
      <c r="AA43" s="242"/>
    </row>
    <row r="44" spans="1:27" s="236" customFormat="1" ht="20.25" customHeight="1">
      <c r="A44" s="715">
        <v>37</v>
      </c>
      <c r="B44" s="715" t="s">
        <v>1382</v>
      </c>
      <c r="C44" s="729" t="s">
        <v>1383</v>
      </c>
      <c r="D44" s="730" t="s">
        <v>463</v>
      </c>
      <c r="E44" s="523" t="s">
        <v>712</v>
      </c>
      <c r="F44" s="524">
        <v>89</v>
      </c>
      <c r="G44" s="577" t="str">
        <f t="shared" si="0"/>
        <v>Tốt</v>
      </c>
      <c r="H44" s="717"/>
      <c r="U44" s="236" t="str">
        <f t="shared" si="1"/>
        <v>Trần Thị Tố Như</v>
      </c>
      <c r="X44" s="242" t="s">
        <v>1382</v>
      </c>
      <c r="Y44" s="248" t="s">
        <v>1384</v>
      </c>
      <c r="Z44" s="244">
        <v>77</v>
      </c>
      <c r="AA44" s="242"/>
    </row>
    <row r="45" spans="1:27" s="236" customFormat="1" ht="20.25" customHeight="1">
      <c r="A45" s="715">
        <v>38</v>
      </c>
      <c r="B45" s="715" t="s">
        <v>1385</v>
      </c>
      <c r="C45" s="729" t="s">
        <v>1386</v>
      </c>
      <c r="D45" s="730" t="s">
        <v>1387</v>
      </c>
      <c r="E45" s="523" t="s">
        <v>31</v>
      </c>
      <c r="F45" s="524">
        <v>96</v>
      </c>
      <c r="G45" s="577" t="str">
        <f t="shared" si="0"/>
        <v>Xuất sắc</v>
      </c>
      <c r="H45" s="717"/>
      <c r="U45" s="236" t="str">
        <f t="shared" si="1"/>
        <v>Đào Nguyên Phú</v>
      </c>
      <c r="X45" s="242" t="s">
        <v>1385</v>
      </c>
      <c r="Y45" s="248" t="s">
        <v>1388</v>
      </c>
      <c r="Z45" s="244">
        <v>91</v>
      </c>
      <c r="AA45" s="242"/>
    </row>
    <row r="46" spans="1:27" s="236" customFormat="1" ht="20.25" customHeight="1">
      <c r="A46" s="715">
        <v>39</v>
      </c>
      <c r="B46" s="715" t="s">
        <v>1389</v>
      </c>
      <c r="C46" s="729" t="s">
        <v>266</v>
      </c>
      <c r="D46" s="730" t="s">
        <v>697</v>
      </c>
      <c r="E46" s="523" t="s">
        <v>476</v>
      </c>
      <c r="F46" s="524">
        <v>82</v>
      </c>
      <c r="G46" s="577" t="str">
        <f t="shared" si="0"/>
        <v>Tốt</v>
      </c>
      <c r="H46" s="630"/>
      <c r="U46" s="236" t="str">
        <f t="shared" si="1"/>
        <v>Nguyễn Minh Phúc</v>
      </c>
      <c r="X46" s="242" t="s">
        <v>1389</v>
      </c>
      <c r="Y46" s="248" t="s">
        <v>1390</v>
      </c>
      <c r="Z46" s="244">
        <v>77</v>
      </c>
      <c r="AA46" s="242" t="s">
        <v>1279</v>
      </c>
    </row>
    <row r="47" spans="1:27" s="236" customFormat="1" ht="20.25" customHeight="1">
      <c r="A47" s="715">
        <v>40</v>
      </c>
      <c r="B47" s="715" t="s">
        <v>1391</v>
      </c>
      <c r="C47" s="729" t="s">
        <v>1392</v>
      </c>
      <c r="D47" s="730" t="s">
        <v>1197</v>
      </c>
      <c r="E47" s="523" t="s">
        <v>145</v>
      </c>
      <c r="F47" s="524">
        <v>80</v>
      </c>
      <c r="G47" s="577" t="str">
        <f t="shared" si="0"/>
        <v>Tốt</v>
      </c>
      <c r="H47" s="630"/>
      <c r="U47" s="236" t="str">
        <f t="shared" si="1"/>
        <v>Nguyễn Trường Phước</v>
      </c>
      <c r="X47" s="242" t="s">
        <v>1391</v>
      </c>
      <c r="Y47" s="248" t="s">
        <v>1393</v>
      </c>
      <c r="Z47" s="244">
        <v>60</v>
      </c>
      <c r="AA47" s="242" t="s">
        <v>1394</v>
      </c>
    </row>
    <row r="48" spans="1:27" s="236" customFormat="1" ht="20.25" customHeight="1">
      <c r="A48" s="715">
        <v>41</v>
      </c>
      <c r="B48" s="715" t="s">
        <v>1395</v>
      </c>
      <c r="C48" s="729" t="s">
        <v>1396</v>
      </c>
      <c r="D48" s="730" t="s">
        <v>1397</v>
      </c>
      <c r="E48" s="523" t="s">
        <v>1398</v>
      </c>
      <c r="F48" s="524">
        <v>82</v>
      </c>
      <c r="G48" s="577" t="str">
        <f t="shared" si="0"/>
        <v>Tốt</v>
      </c>
      <c r="H48" s="717"/>
      <c r="U48" s="236" t="str">
        <f t="shared" si="1"/>
        <v>Pờ Chúy Pớ</v>
      </c>
      <c r="X48" s="242" t="s">
        <v>1395</v>
      </c>
      <c r="Y48" s="248" t="s">
        <v>1399</v>
      </c>
      <c r="Z48" s="244">
        <v>80</v>
      </c>
      <c r="AA48" s="242"/>
    </row>
    <row r="49" spans="1:27" s="236" customFormat="1" ht="20.25" customHeight="1">
      <c r="A49" s="715">
        <v>42</v>
      </c>
      <c r="B49" s="715" t="s">
        <v>1400</v>
      </c>
      <c r="C49" s="729" t="s">
        <v>1401</v>
      </c>
      <c r="D49" s="730" t="s">
        <v>324</v>
      </c>
      <c r="E49" s="523" t="s">
        <v>813</v>
      </c>
      <c r="F49" s="524">
        <v>94</v>
      </c>
      <c r="G49" s="524" t="str">
        <f t="shared" si="0"/>
        <v>Xuất sắc</v>
      </c>
      <c r="H49" s="717"/>
      <c r="U49" s="236" t="str">
        <f t="shared" si="1"/>
        <v>Lê Đức Quang</v>
      </c>
      <c r="X49" s="242" t="s">
        <v>1400</v>
      </c>
      <c r="Y49" s="248" t="s">
        <v>1402</v>
      </c>
      <c r="Z49" s="244">
        <v>92</v>
      </c>
      <c r="AA49" s="242"/>
    </row>
    <row r="50" spans="1:27" s="236" customFormat="1" ht="20.25" customHeight="1">
      <c r="A50" s="715">
        <v>43</v>
      </c>
      <c r="B50" s="715" t="s">
        <v>1403</v>
      </c>
      <c r="C50" s="729" t="s">
        <v>1404</v>
      </c>
      <c r="D50" s="730" t="s">
        <v>691</v>
      </c>
      <c r="E50" s="532" t="s">
        <v>368</v>
      </c>
      <c r="F50" s="524">
        <v>82</v>
      </c>
      <c r="G50" s="577" t="str">
        <f t="shared" si="0"/>
        <v>Tốt</v>
      </c>
      <c r="H50" s="717"/>
      <c r="U50" s="236" t="str">
        <f t="shared" si="1"/>
        <v>Nguyễn Thị Diễm Quỳnh</v>
      </c>
      <c r="X50" s="242" t="s">
        <v>1403</v>
      </c>
      <c r="Y50" s="248" t="s">
        <v>1405</v>
      </c>
      <c r="Z50" s="244">
        <v>70</v>
      </c>
      <c r="AA50" s="242"/>
    </row>
    <row r="51" spans="1:27" s="236" customFormat="1" ht="20.25" customHeight="1">
      <c r="A51" s="715">
        <v>44</v>
      </c>
      <c r="B51" s="715" t="s">
        <v>1406</v>
      </c>
      <c r="C51" s="729" t="s">
        <v>1407</v>
      </c>
      <c r="D51" s="730" t="s">
        <v>1408</v>
      </c>
      <c r="E51" s="523" t="s">
        <v>1032</v>
      </c>
      <c r="F51" s="524">
        <v>80</v>
      </c>
      <c r="G51" s="577" t="str">
        <f t="shared" si="0"/>
        <v>Tốt</v>
      </c>
      <c r="H51" s="630"/>
      <c r="U51" s="236" t="str">
        <f t="shared" si="1"/>
        <v>Bạch Phạm Anh Quân</v>
      </c>
      <c r="X51" s="242" t="s">
        <v>1406</v>
      </c>
      <c r="Y51" s="248" t="s">
        <v>1409</v>
      </c>
      <c r="Z51" s="244">
        <v>69</v>
      </c>
      <c r="AA51" s="242" t="s">
        <v>1279</v>
      </c>
    </row>
    <row r="52" spans="1:27" s="236" customFormat="1" ht="20.25" customHeight="1">
      <c r="A52" s="715">
        <v>45</v>
      </c>
      <c r="B52" s="715" t="s">
        <v>1410</v>
      </c>
      <c r="C52" s="729" t="s">
        <v>33</v>
      </c>
      <c r="D52" s="730" t="s">
        <v>1411</v>
      </c>
      <c r="E52" s="523" t="s">
        <v>1034</v>
      </c>
      <c r="F52" s="524">
        <v>77</v>
      </c>
      <c r="G52" s="577" t="str">
        <f t="shared" si="0"/>
        <v>Khá</v>
      </c>
      <c r="H52" s="717"/>
      <c r="U52" s="236" t="str">
        <f t="shared" si="1"/>
        <v>Nguyễn Văn Sang</v>
      </c>
      <c r="X52" s="242" t="s">
        <v>1410</v>
      </c>
      <c r="Y52" s="248" t="s">
        <v>1412</v>
      </c>
      <c r="Z52" s="244">
        <v>80</v>
      </c>
      <c r="AA52" s="242"/>
    </row>
    <row r="53" spans="1:27" ht="20.25" customHeight="1">
      <c r="A53" s="715">
        <v>46</v>
      </c>
      <c r="B53" s="715" t="s">
        <v>1413</v>
      </c>
      <c r="C53" s="729" t="s">
        <v>1414</v>
      </c>
      <c r="D53" s="730" t="s">
        <v>341</v>
      </c>
      <c r="E53" s="523" t="s">
        <v>1865</v>
      </c>
      <c r="F53" s="524">
        <v>81</v>
      </c>
      <c r="G53" s="577" t="str">
        <f t="shared" si="0"/>
        <v>Tốt</v>
      </c>
      <c r="H53" s="717"/>
      <c r="U53" s="236" t="str">
        <f aca="true" t="shared" si="2" ref="U53:U64">C54&amp;" "&amp;D54</f>
        <v>Phạm Đức Thắng</v>
      </c>
      <c r="X53" s="242" t="s">
        <v>1413</v>
      </c>
      <c r="Y53" s="248" t="s">
        <v>1415</v>
      </c>
      <c r="Z53" s="244">
        <v>71</v>
      </c>
      <c r="AA53" s="242"/>
    </row>
    <row r="54" spans="1:27" ht="20.25" customHeight="1">
      <c r="A54" s="715">
        <v>47</v>
      </c>
      <c r="B54" s="715" t="s">
        <v>1416</v>
      </c>
      <c r="C54" s="729" t="s">
        <v>1417</v>
      </c>
      <c r="D54" s="730" t="s">
        <v>1039</v>
      </c>
      <c r="E54" s="523" t="s">
        <v>1418</v>
      </c>
      <c r="F54" s="524">
        <v>71</v>
      </c>
      <c r="G54" s="577" t="str">
        <f t="shared" si="0"/>
        <v>Khá</v>
      </c>
      <c r="H54" s="716"/>
      <c r="U54" s="236" t="str">
        <f t="shared" si="2"/>
        <v>Chu Triệu Thị Thơm</v>
      </c>
      <c r="X54" s="242" t="s">
        <v>1416</v>
      </c>
      <c r="Y54" s="248" t="s">
        <v>1419</v>
      </c>
      <c r="Z54" s="244">
        <v>85</v>
      </c>
      <c r="AA54" s="242"/>
    </row>
    <row r="55" spans="1:27" ht="20.25" customHeight="1">
      <c r="A55" s="715">
        <v>48</v>
      </c>
      <c r="B55" s="715" t="s">
        <v>1420</v>
      </c>
      <c r="C55" s="729" t="s">
        <v>1421</v>
      </c>
      <c r="D55" s="730" t="s">
        <v>543</v>
      </c>
      <c r="E55" s="523" t="s">
        <v>1422</v>
      </c>
      <c r="F55" s="524">
        <v>85</v>
      </c>
      <c r="G55" s="577" t="str">
        <f t="shared" si="0"/>
        <v>Tốt</v>
      </c>
      <c r="H55" s="717"/>
      <c r="U55" s="236" t="str">
        <f t="shared" si="2"/>
        <v>Trịnh Minh Thu</v>
      </c>
      <c r="X55" s="242" t="s">
        <v>1420</v>
      </c>
      <c r="Y55" s="248" t="s">
        <v>1423</v>
      </c>
      <c r="Z55" s="244">
        <v>75</v>
      </c>
      <c r="AA55" s="242"/>
    </row>
    <row r="56" spans="1:27" ht="20.25" customHeight="1">
      <c r="A56" s="715">
        <v>49</v>
      </c>
      <c r="B56" s="715" t="s">
        <v>1424</v>
      </c>
      <c r="C56" s="727" t="s">
        <v>1425</v>
      </c>
      <c r="D56" s="728" t="s">
        <v>158</v>
      </c>
      <c r="E56" s="523" t="s">
        <v>813</v>
      </c>
      <c r="F56" s="524">
        <v>79</v>
      </c>
      <c r="G56" s="577" t="str">
        <f t="shared" si="0"/>
        <v>Khá</v>
      </c>
      <c r="H56" s="716"/>
      <c r="U56" s="236" t="str">
        <f t="shared" si="2"/>
        <v>Nguyễn Thị Minh Thúy</v>
      </c>
      <c r="X56" s="242" t="s">
        <v>1424</v>
      </c>
      <c r="Y56" s="247" t="s">
        <v>1426</v>
      </c>
      <c r="Z56" s="244">
        <v>85</v>
      </c>
      <c r="AA56" s="242" t="s">
        <v>1427</v>
      </c>
    </row>
    <row r="57" spans="1:27" ht="20.25" customHeight="1">
      <c r="A57" s="715">
        <v>50</v>
      </c>
      <c r="B57" s="715" t="s">
        <v>1428</v>
      </c>
      <c r="C57" s="727" t="s">
        <v>257</v>
      </c>
      <c r="D57" s="728" t="s">
        <v>674</v>
      </c>
      <c r="E57" s="523" t="s">
        <v>460</v>
      </c>
      <c r="F57" s="524">
        <v>85</v>
      </c>
      <c r="G57" s="577" t="str">
        <f t="shared" si="0"/>
        <v>Tốt</v>
      </c>
      <c r="H57" s="717"/>
      <c r="U57" s="236" t="e">
        <f>#REF!&amp;" "&amp;#REF!</f>
        <v>#REF!</v>
      </c>
      <c r="X57" s="242" t="s">
        <v>1428</v>
      </c>
      <c r="Y57" s="247" t="s">
        <v>1429</v>
      </c>
      <c r="Z57" s="244">
        <v>90</v>
      </c>
      <c r="AA57" s="242"/>
    </row>
    <row r="58" spans="1:27" ht="20.25" customHeight="1">
      <c r="A58" s="715">
        <v>51</v>
      </c>
      <c r="B58" s="715" t="s">
        <v>1430</v>
      </c>
      <c r="C58" s="727" t="s">
        <v>763</v>
      </c>
      <c r="D58" s="728" t="s">
        <v>1431</v>
      </c>
      <c r="E58" s="531" t="s">
        <v>431</v>
      </c>
      <c r="F58" s="524">
        <v>80</v>
      </c>
      <c r="G58" s="577" t="str">
        <f t="shared" si="0"/>
        <v>Tốt</v>
      </c>
      <c r="H58" s="717"/>
      <c r="U58" s="236" t="str">
        <f t="shared" si="2"/>
        <v>Mai Thị Huyền Trang</v>
      </c>
      <c r="X58" s="242" t="s">
        <v>1430</v>
      </c>
      <c r="Y58" s="247" t="s">
        <v>1432</v>
      </c>
      <c r="Z58" s="244">
        <v>85</v>
      </c>
      <c r="AA58" s="242"/>
    </row>
    <row r="59" spans="1:27" ht="20.25" customHeight="1">
      <c r="A59" s="715">
        <v>52</v>
      </c>
      <c r="B59" s="715" t="s">
        <v>1433</v>
      </c>
      <c r="C59" s="727" t="s">
        <v>1434</v>
      </c>
      <c r="D59" s="728" t="s">
        <v>496</v>
      </c>
      <c r="E59" s="523" t="s">
        <v>1435</v>
      </c>
      <c r="F59" s="524">
        <v>79</v>
      </c>
      <c r="G59" s="577" t="str">
        <f t="shared" si="0"/>
        <v>Khá</v>
      </c>
      <c r="H59" s="717"/>
      <c r="U59" s="236" t="str">
        <f t="shared" si="2"/>
        <v>Triệu Thúy Trang</v>
      </c>
      <c r="X59" s="242" t="s">
        <v>1433</v>
      </c>
      <c r="Y59" s="247" t="s">
        <v>1436</v>
      </c>
      <c r="Z59" s="244">
        <v>85</v>
      </c>
      <c r="AA59" s="242"/>
    </row>
    <row r="60" spans="1:27" ht="20.25" customHeight="1">
      <c r="A60" s="715">
        <v>53</v>
      </c>
      <c r="B60" s="715" t="s">
        <v>1437</v>
      </c>
      <c r="C60" s="727" t="s">
        <v>1438</v>
      </c>
      <c r="D60" s="728" t="s">
        <v>496</v>
      </c>
      <c r="E60" s="523" t="s">
        <v>1439</v>
      </c>
      <c r="F60" s="524">
        <v>85</v>
      </c>
      <c r="G60" s="577" t="str">
        <f t="shared" si="0"/>
        <v>Tốt</v>
      </c>
      <c r="H60" s="717"/>
      <c r="U60" s="236" t="e">
        <f>#REF!&amp;" "&amp;#REF!</f>
        <v>#REF!</v>
      </c>
      <c r="X60" s="242" t="s">
        <v>1437</v>
      </c>
      <c r="Y60" s="247" t="s">
        <v>1440</v>
      </c>
      <c r="Z60" s="244">
        <v>81</v>
      </c>
      <c r="AA60" s="242"/>
    </row>
    <row r="61" spans="1:27" ht="20.25" customHeight="1">
      <c r="A61" s="715">
        <v>54</v>
      </c>
      <c r="B61" s="715" t="s">
        <v>1441</v>
      </c>
      <c r="C61" s="727" t="s">
        <v>1442</v>
      </c>
      <c r="D61" s="728" t="s">
        <v>1443</v>
      </c>
      <c r="E61" s="532" t="s">
        <v>2695</v>
      </c>
      <c r="F61" s="524">
        <v>79</v>
      </c>
      <c r="G61" s="577" t="str">
        <f t="shared" si="0"/>
        <v>Khá</v>
      </c>
      <c r="H61" s="630"/>
      <c r="U61" s="236" t="str">
        <f t="shared" si="2"/>
        <v>Bùi Thu Uyên</v>
      </c>
      <c r="X61" s="242" t="s">
        <v>1441</v>
      </c>
      <c r="Y61" s="247" t="s">
        <v>1444</v>
      </c>
      <c r="Z61" s="244">
        <v>80</v>
      </c>
      <c r="AA61" s="242" t="s">
        <v>1445</v>
      </c>
    </row>
    <row r="62" spans="1:27" ht="20.25" customHeight="1">
      <c r="A62" s="715">
        <v>55</v>
      </c>
      <c r="B62" s="715" t="s">
        <v>1446</v>
      </c>
      <c r="C62" s="727" t="s">
        <v>1447</v>
      </c>
      <c r="D62" s="728" t="s">
        <v>526</v>
      </c>
      <c r="E62" s="523" t="s">
        <v>1448</v>
      </c>
      <c r="F62" s="524">
        <v>90</v>
      </c>
      <c r="G62" s="577" t="str">
        <f t="shared" si="0"/>
        <v>Xuất sắc</v>
      </c>
      <c r="H62" s="718"/>
      <c r="U62" s="236" t="str">
        <f t="shared" si="2"/>
        <v>Tạ Thu Uyên</v>
      </c>
      <c r="X62" s="242" t="s">
        <v>1446</v>
      </c>
      <c r="Y62" s="247" t="s">
        <v>1449</v>
      </c>
      <c r="Z62" s="244">
        <v>90</v>
      </c>
      <c r="AA62" s="242"/>
    </row>
    <row r="63" spans="1:27" ht="20.25" customHeight="1">
      <c r="A63" s="715">
        <v>56</v>
      </c>
      <c r="B63" s="715" t="s">
        <v>1450</v>
      </c>
      <c r="C63" s="727" t="s">
        <v>1451</v>
      </c>
      <c r="D63" s="728" t="s">
        <v>526</v>
      </c>
      <c r="E63" s="523" t="s">
        <v>351</v>
      </c>
      <c r="F63" s="524">
        <v>85</v>
      </c>
      <c r="G63" s="577" t="str">
        <f t="shared" si="0"/>
        <v>Tốt</v>
      </c>
      <c r="H63" s="630"/>
      <c r="U63" s="236" t="str">
        <f t="shared" si="2"/>
        <v>Đào Thị Tú  Văn</v>
      </c>
      <c r="X63" s="242" t="s">
        <v>1450</v>
      </c>
      <c r="Y63" s="247" t="s">
        <v>1452</v>
      </c>
      <c r="Z63" s="244">
        <v>72</v>
      </c>
      <c r="AA63" s="242" t="s">
        <v>1279</v>
      </c>
    </row>
    <row r="64" spans="1:27" ht="20.25" customHeight="1">
      <c r="A64" s="715">
        <v>57</v>
      </c>
      <c r="B64" s="715" t="s">
        <v>1453</v>
      </c>
      <c r="C64" s="727" t="s">
        <v>1454</v>
      </c>
      <c r="D64" s="728" t="s">
        <v>904</v>
      </c>
      <c r="E64" s="529" t="s">
        <v>305</v>
      </c>
      <c r="F64" s="524">
        <v>87</v>
      </c>
      <c r="G64" s="577" t="str">
        <f t="shared" si="0"/>
        <v>Tốt</v>
      </c>
      <c r="H64" s="717"/>
      <c r="U64" s="236" t="str">
        <f t="shared" si="2"/>
        <v>Bùi Đức  Việt</v>
      </c>
      <c r="X64" s="242" t="s">
        <v>1453</v>
      </c>
      <c r="Y64" s="247" t="s">
        <v>1455</v>
      </c>
      <c r="Z64" s="244">
        <v>90</v>
      </c>
      <c r="AA64" s="242"/>
    </row>
    <row r="65" spans="1:27" ht="20.25" customHeight="1">
      <c r="A65" s="715">
        <v>58</v>
      </c>
      <c r="B65" s="715" t="s">
        <v>1456</v>
      </c>
      <c r="C65" s="727" t="s">
        <v>750</v>
      </c>
      <c r="D65" s="728" t="s">
        <v>1457</v>
      </c>
      <c r="E65" s="529" t="s">
        <v>322</v>
      </c>
      <c r="F65" s="524">
        <v>80</v>
      </c>
      <c r="G65" s="577" t="str">
        <f t="shared" si="0"/>
        <v>Tốt</v>
      </c>
      <c r="H65" s="717"/>
      <c r="X65" s="242" t="s">
        <v>1456</v>
      </c>
      <c r="Y65" s="247" t="s">
        <v>1458</v>
      </c>
      <c r="Z65" s="244">
        <v>80</v>
      </c>
      <c r="AA65" s="242"/>
    </row>
    <row r="66" spans="1:27" ht="20.25" customHeight="1">
      <c r="A66" s="719">
        <v>59</v>
      </c>
      <c r="B66" s="719" t="s">
        <v>1459</v>
      </c>
      <c r="C66" s="731" t="s">
        <v>1460</v>
      </c>
      <c r="D66" s="732" t="s">
        <v>1461</v>
      </c>
      <c r="E66" s="633" t="s">
        <v>31</v>
      </c>
      <c r="F66" s="561">
        <v>86</v>
      </c>
      <c r="G66" s="589" t="str">
        <f t="shared" si="0"/>
        <v>Tốt</v>
      </c>
      <c r="H66" s="720"/>
      <c r="V66" s="231">
        <f>SUM(D69:D74)</f>
        <v>59</v>
      </c>
      <c r="X66" s="250" t="s">
        <v>1459</v>
      </c>
      <c r="Y66" s="251" t="s">
        <v>1462</v>
      </c>
      <c r="Z66" s="252">
        <v>86</v>
      </c>
      <c r="AA66" s="250"/>
    </row>
    <row r="67" spans="1:27" ht="7.5" customHeight="1">
      <c r="A67" s="253"/>
      <c r="B67" s="253"/>
      <c r="C67" s="253"/>
      <c r="D67" s="253"/>
      <c r="E67" s="253"/>
      <c r="F67" s="254"/>
      <c r="G67" s="253"/>
      <c r="H67" s="253"/>
      <c r="X67" s="255"/>
      <c r="Y67" s="253"/>
      <c r="Z67" s="253"/>
      <c r="AA67" s="255"/>
    </row>
    <row r="68" spans="2:35" ht="18.75" customHeight="1">
      <c r="B68" s="232" t="s">
        <v>185</v>
      </c>
      <c r="C68" s="256">
        <f>COUNTA($B$8:$B$66)</f>
        <v>59</v>
      </c>
      <c r="D68" s="191" t="s">
        <v>186</v>
      </c>
      <c r="E68" s="257"/>
      <c r="F68" s="257"/>
      <c r="AI68" s="231">
        <f>SUM(D69:D74)</f>
        <v>59</v>
      </c>
    </row>
    <row r="69" spans="2:6" ht="18.75" customHeight="1">
      <c r="B69" s="234" t="s">
        <v>187</v>
      </c>
      <c r="C69" s="235" t="s">
        <v>188</v>
      </c>
      <c r="D69" s="259">
        <f>COUNTIF($G$8:$G$66,"Xuất sắc")</f>
        <v>4</v>
      </c>
      <c r="E69" s="191" t="s">
        <v>186</v>
      </c>
      <c r="F69" s="260"/>
    </row>
    <row r="70" spans="2:6" ht="18.75" customHeight="1">
      <c r="B70" s="92"/>
      <c r="C70" s="235" t="s">
        <v>189</v>
      </c>
      <c r="D70" s="261">
        <f>COUNTIF($G$8:$G$66,"Tốt")</f>
        <v>37</v>
      </c>
      <c r="E70" s="191" t="s">
        <v>186</v>
      </c>
      <c r="F70" s="260"/>
    </row>
    <row r="71" spans="2:6" ht="18.75" customHeight="1">
      <c r="B71" s="92"/>
      <c r="C71" s="235" t="s">
        <v>190</v>
      </c>
      <c r="D71" s="261">
        <f>COUNTIF($G$8:$G$66,"Khá")</f>
        <v>17</v>
      </c>
      <c r="E71" s="191" t="s">
        <v>186</v>
      </c>
      <c r="F71" s="260"/>
    </row>
    <row r="72" spans="2:6" ht="18.75" customHeight="1">
      <c r="B72" s="92"/>
      <c r="C72" s="235" t="s">
        <v>191</v>
      </c>
      <c r="D72" s="261">
        <f>COUNTIF($G$8:$G$66,"TB")</f>
        <v>0</v>
      </c>
      <c r="E72" s="191" t="s">
        <v>186</v>
      </c>
      <c r="F72" s="260"/>
    </row>
    <row r="73" spans="2:6" ht="18.75" customHeight="1">
      <c r="B73" s="92"/>
      <c r="C73" s="191" t="s">
        <v>1243</v>
      </c>
      <c r="D73" s="192">
        <f>COUNTIF($G$8:$G$66,"Yếu")</f>
        <v>1</v>
      </c>
      <c r="E73" s="191" t="s">
        <v>186</v>
      </c>
      <c r="F73" s="260"/>
    </row>
    <row r="74" spans="2:6" ht="16.5" customHeight="1">
      <c r="B74" s="92"/>
      <c r="C74" s="191" t="s">
        <v>193</v>
      </c>
      <c r="D74" s="192">
        <f>COUNTBLANK(F8:F66)</f>
        <v>0</v>
      </c>
      <c r="E74" s="191" t="s">
        <v>186</v>
      </c>
      <c r="F74" s="260"/>
    </row>
    <row r="75" ht="8.25" customHeight="1">
      <c r="D75" s="263"/>
    </row>
    <row r="76" ht="18.75" customHeight="1">
      <c r="D76" s="263"/>
    </row>
    <row r="77" spans="4:39" ht="18.75" customHeight="1">
      <c r="D77" s="263"/>
      <c r="AM77" s="231">
        <f>72+29</f>
        <v>101</v>
      </c>
    </row>
    <row r="78" spans="4:39" ht="18.75" customHeight="1">
      <c r="D78" s="263"/>
      <c r="AM78" s="231">
        <f>60+57</f>
        <v>117</v>
      </c>
    </row>
    <row r="79" ht="18.75" customHeight="1">
      <c r="D79" s="263"/>
    </row>
    <row r="80" ht="18.75" customHeight="1">
      <c r="D80" s="263"/>
    </row>
    <row r="81" ht="18.75" customHeight="1">
      <c r="D81" s="263"/>
    </row>
    <row r="82" ht="18.75" customHeight="1">
      <c r="D82" s="263"/>
    </row>
    <row r="83" ht="18.75" customHeight="1">
      <c r="D83" s="263"/>
    </row>
    <row r="84" ht="18.75" customHeight="1">
      <c r="D84" s="263"/>
    </row>
    <row r="85" ht="18.75" customHeight="1">
      <c r="D85" s="263"/>
    </row>
    <row r="86" ht="18.75" customHeight="1">
      <c r="D86" s="263"/>
    </row>
    <row r="87" ht="18.75" customHeight="1">
      <c r="D87" s="263"/>
    </row>
    <row r="88" ht="18.75" customHeight="1">
      <c r="D88" s="263"/>
    </row>
    <row r="89" ht="18.75" customHeight="1">
      <c r="D89" s="263"/>
    </row>
    <row r="90" ht="18.75" customHeight="1">
      <c r="D90" s="263"/>
    </row>
    <row r="91" ht="18.75" customHeight="1">
      <c r="D91" s="263"/>
    </row>
    <row r="92" ht="18.75" customHeight="1">
      <c r="D92" s="263"/>
    </row>
    <row r="93" ht="18.75" customHeight="1">
      <c r="D93" s="263"/>
    </row>
    <row r="94" ht="18.75" customHeight="1">
      <c r="D94" s="263"/>
    </row>
    <row r="95" ht="18.75" customHeight="1">
      <c r="D95" s="263"/>
    </row>
    <row r="96" ht="18.75" customHeight="1">
      <c r="D96" s="263"/>
    </row>
    <row r="97" ht="18.75" customHeight="1">
      <c r="D97" s="263"/>
    </row>
    <row r="98" ht="18.75" customHeight="1">
      <c r="D98" s="263"/>
    </row>
    <row r="99" ht="18.75" customHeight="1">
      <c r="D99" s="263"/>
    </row>
    <row r="100" ht="18.75" customHeight="1">
      <c r="D100" s="263"/>
    </row>
    <row r="101" ht="18.75" customHeight="1">
      <c r="D101" s="263"/>
    </row>
    <row r="102" ht="18.75" customHeight="1">
      <c r="D102" s="263"/>
    </row>
    <row r="103" ht="18.75" customHeight="1">
      <c r="D103" s="263"/>
    </row>
    <row r="104" ht="18.75" customHeight="1">
      <c r="D104" s="263"/>
    </row>
    <row r="105" ht="18.75" customHeight="1">
      <c r="D105" s="263"/>
    </row>
    <row r="106" ht="18.75" customHeight="1">
      <c r="D106" s="263"/>
    </row>
    <row r="107" ht="18.75" customHeight="1">
      <c r="D107" s="263"/>
    </row>
    <row r="108" ht="18.75" customHeight="1">
      <c r="D108" s="263"/>
    </row>
    <row r="109" ht="18.75" customHeight="1">
      <c r="D109" s="263"/>
    </row>
    <row r="110" ht="18.75" customHeight="1">
      <c r="D110" s="263"/>
    </row>
    <row r="111" ht="18.75" customHeight="1">
      <c r="D111" s="263"/>
    </row>
    <row r="112" ht="18.75" customHeight="1">
      <c r="D112" s="263"/>
    </row>
    <row r="113" ht="18.75" customHeight="1">
      <c r="D113" s="263"/>
    </row>
    <row r="114" ht="18.75" customHeight="1">
      <c r="D114" s="263"/>
    </row>
    <row r="115" ht="18.75" customHeight="1">
      <c r="D115" s="263"/>
    </row>
    <row r="116" ht="18.75" customHeight="1">
      <c r="D116" s="263"/>
    </row>
    <row r="117" ht="18.75" customHeight="1">
      <c r="D117" s="263"/>
    </row>
    <row r="118" ht="18.75" customHeight="1">
      <c r="D118" s="263"/>
    </row>
    <row r="119" ht="18.75" customHeight="1">
      <c r="D119" s="263"/>
    </row>
    <row r="120" ht="18.75" customHeight="1">
      <c r="D120" s="263"/>
    </row>
    <row r="121" ht="18.75" customHeight="1">
      <c r="D121" s="263"/>
    </row>
    <row r="122" ht="18.75" customHeight="1">
      <c r="D122" s="263"/>
    </row>
    <row r="123" ht="18.75" customHeight="1">
      <c r="D123" s="263"/>
    </row>
    <row r="124" ht="18.75" customHeight="1">
      <c r="D124" s="263"/>
    </row>
    <row r="125" ht="18.75" customHeight="1">
      <c r="D125" s="263"/>
    </row>
    <row r="126" ht="18.75" customHeight="1">
      <c r="D126" s="263"/>
    </row>
    <row r="127" ht="18.75" customHeight="1">
      <c r="D127" s="263"/>
    </row>
    <row r="128" ht="18.75" customHeight="1">
      <c r="D128" s="263"/>
    </row>
    <row r="129" ht="18.75" customHeight="1">
      <c r="D129" s="263"/>
    </row>
    <row r="130" ht="18.75" customHeight="1">
      <c r="D130" s="263"/>
    </row>
    <row r="131" ht="18.75" customHeight="1">
      <c r="D131" s="263"/>
    </row>
    <row r="132" ht="18.75" customHeight="1">
      <c r="D132" s="263"/>
    </row>
    <row r="133" ht="18.75" customHeight="1">
      <c r="D133" s="263"/>
    </row>
    <row r="134" ht="18.75" customHeight="1">
      <c r="D134" s="263"/>
    </row>
    <row r="135" ht="18.75" customHeight="1">
      <c r="D135" s="263"/>
    </row>
    <row r="136" ht="18.75" customHeight="1">
      <c r="D136" s="263"/>
    </row>
    <row r="137" ht="18.75" customHeight="1">
      <c r="D137" s="263"/>
    </row>
    <row r="138" ht="18.75" customHeight="1">
      <c r="D138" s="263"/>
    </row>
    <row r="139" ht="18.75" customHeight="1">
      <c r="D139" s="263"/>
    </row>
    <row r="140" ht="18.75" customHeight="1">
      <c r="D140" s="263"/>
    </row>
    <row r="141" ht="18.75" customHeight="1">
      <c r="D141" s="263"/>
    </row>
    <row r="142" ht="18.75" customHeight="1">
      <c r="D142" s="263"/>
    </row>
    <row r="143" ht="18.75" customHeight="1">
      <c r="D143" s="263"/>
    </row>
    <row r="144" ht="18.75" customHeight="1">
      <c r="D144" s="263"/>
    </row>
    <row r="145" ht="18.75" customHeight="1">
      <c r="D145" s="263"/>
    </row>
    <row r="146" ht="18.75" customHeight="1">
      <c r="D146" s="263"/>
    </row>
    <row r="147" ht="18.75" customHeight="1">
      <c r="D147" s="263"/>
    </row>
    <row r="148" ht="18.75" customHeight="1">
      <c r="D148" s="263"/>
    </row>
    <row r="149" ht="18.75" customHeight="1">
      <c r="D149" s="263"/>
    </row>
    <row r="150" ht="18.75" customHeight="1">
      <c r="D150" s="263"/>
    </row>
    <row r="151" ht="18.75" customHeight="1">
      <c r="D151" s="263"/>
    </row>
    <row r="152" ht="18.75" customHeight="1">
      <c r="D152" s="263"/>
    </row>
    <row r="153" ht="18.75" customHeight="1">
      <c r="D153" s="263"/>
    </row>
    <row r="154" ht="18.75" customHeight="1">
      <c r="D154" s="263"/>
    </row>
    <row r="155" ht="18.75" customHeight="1">
      <c r="D155" s="263"/>
    </row>
    <row r="156" ht="18.75" customHeight="1">
      <c r="D156" s="263"/>
    </row>
    <row r="157" ht="18.75" customHeight="1">
      <c r="D157" s="263"/>
    </row>
    <row r="158" ht="18.75" customHeight="1">
      <c r="D158" s="263"/>
    </row>
    <row r="159" ht="18.75" customHeight="1">
      <c r="D159" s="263"/>
    </row>
  </sheetData>
  <sheetProtection/>
  <mergeCells count="17">
    <mergeCell ref="A1:H1"/>
    <mergeCell ref="A2:H2"/>
    <mergeCell ref="A3:H3"/>
    <mergeCell ref="A4:H4"/>
    <mergeCell ref="A6:A7"/>
    <mergeCell ref="B6:B7"/>
    <mergeCell ref="C6:D7"/>
    <mergeCell ref="E6:E7"/>
    <mergeCell ref="F6:F7"/>
    <mergeCell ref="G6:G7"/>
    <mergeCell ref="O6:O7"/>
    <mergeCell ref="H6:H7"/>
    <mergeCell ref="I6:I7"/>
    <mergeCell ref="J6:K7"/>
    <mergeCell ref="L6:L7"/>
    <mergeCell ref="M6:M7"/>
    <mergeCell ref="N6:N7"/>
  </mergeCells>
  <conditionalFormatting sqref="G8:G67">
    <cfRule type="cellIs" priority="1" dxfId="23" operator="greaterThan" stopIfTrue="1">
      <formula>"x"</formula>
    </cfRule>
  </conditionalFormatting>
  <printOptions/>
  <pageMargins left="0.2362204724409449" right="0.31496062992125984" top="0.31496062992125984" bottom="0.31496062992125984" header="0.31496062992125984" footer="0.11811023622047245"/>
  <pageSetup horizontalDpi="600" verticalDpi="600" orientation="portrait" paperSize="9" r:id="rId2"/>
  <headerFooter>
    <oddFooter>&amp;R&amp;P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/>
  </sheetPr>
  <dimension ref="A1:R161"/>
  <sheetViews>
    <sheetView zoomScalePageLayoutView="0" workbookViewId="0" topLeftCell="A64">
      <selection activeCell="U74" sqref="U74"/>
    </sheetView>
  </sheetViews>
  <sheetFormatPr defaultColWidth="8.88671875" defaultRowHeight="18.75" customHeight="1"/>
  <cols>
    <col min="1" max="1" width="5.77734375" style="195" customWidth="1"/>
    <col min="2" max="2" width="12.88671875" style="223" bestFit="1" customWidth="1"/>
    <col min="3" max="3" width="17.3359375" style="224" customWidth="1"/>
    <col min="4" max="4" width="5.99609375" style="227" customWidth="1"/>
    <col min="5" max="5" width="10.10546875" style="228" bestFit="1" customWidth="1"/>
    <col min="6" max="6" width="8.10546875" style="195" customWidth="1"/>
    <col min="7" max="7" width="7.5546875" style="195" bestFit="1" customWidth="1"/>
    <col min="8" max="8" width="8.88671875" style="291" customWidth="1"/>
    <col min="9" max="9" width="9.3359375" style="273" hidden="1" customWidth="1"/>
    <col min="10" max="12" width="7.10546875" style="195" hidden="1" customWidth="1"/>
    <col min="13" max="13" width="12.88671875" style="195" hidden="1" customWidth="1"/>
    <col min="14" max="14" width="15.99609375" style="195" hidden="1" customWidth="1"/>
    <col min="15" max="15" width="6.10546875" style="195" hidden="1" customWidth="1"/>
    <col min="16" max="16" width="10.10546875" style="195" hidden="1" customWidth="1"/>
    <col min="17" max="19" width="0" style="195" hidden="1" customWidth="1"/>
    <col min="20" max="16384" width="8.88671875" style="195" customWidth="1"/>
  </cols>
  <sheetData>
    <row r="1" spans="1:9" ht="18.75" customHeight="1">
      <c r="A1" s="885" t="s">
        <v>2713</v>
      </c>
      <c r="B1" s="885"/>
      <c r="C1" s="885"/>
      <c r="D1" s="885"/>
      <c r="E1" s="885"/>
      <c r="F1" s="885"/>
      <c r="G1" s="885"/>
      <c r="H1" s="885"/>
      <c r="I1" s="265"/>
    </row>
    <row r="2" spans="1:9" ht="18.75" customHeight="1">
      <c r="A2" s="885" t="s">
        <v>1463</v>
      </c>
      <c r="B2" s="885"/>
      <c r="C2" s="885"/>
      <c r="D2" s="885"/>
      <c r="E2" s="885"/>
      <c r="F2" s="885"/>
      <c r="G2" s="885"/>
      <c r="H2" s="885"/>
      <c r="I2" s="266"/>
    </row>
    <row r="3" spans="1:9" ht="18.75" customHeight="1">
      <c r="A3" s="886" t="s">
        <v>2714</v>
      </c>
      <c r="B3" s="886"/>
      <c r="C3" s="886"/>
      <c r="D3" s="886"/>
      <c r="E3" s="886"/>
      <c r="F3" s="886"/>
      <c r="G3" s="886"/>
      <c r="H3" s="886"/>
      <c r="I3" s="267"/>
    </row>
    <row r="4" spans="1:9" ht="18.75" customHeight="1">
      <c r="A4" s="887" t="s">
        <v>2</v>
      </c>
      <c r="B4" s="887"/>
      <c r="C4" s="887"/>
      <c r="D4" s="887"/>
      <c r="E4" s="887"/>
      <c r="F4" s="887"/>
      <c r="G4" s="887"/>
      <c r="H4" s="887"/>
      <c r="I4" s="268"/>
    </row>
    <row r="5" spans="1:9" s="196" customFormat="1" ht="8.25" customHeight="1">
      <c r="A5" s="4"/>
      <c r="B5" s="116"/>
      <c r="C5" s="4"/>
      <c r="D5" s="115"/>
      <c r="E5" s="114"/>
      <c r="F5" s="113"/>
      <c r="G5" s="113"/>
      <c r="H5" s="5"/>
      <c r="I5" s="269"/>
    </row>
    <row r="6" spans="1:9" s="196" customFormat="1" ht="24" customHeight="1">
      <c r="A6" s="888" t="s">
        <v>3</v>
      </c>
      <c r="B6" s="888" t="s">
        <v>4</v>
      </c>
      <c r="C6" s="888" t="s">
        <v>5</v>
      </c>
      <c r="D6" s="888"/>
      <c r="E6" s="888" t="s">
        <v>6</v>
      </c>
      <c r="F6" s="889" t="s">
        <v>7</v>
      </c>
      <c r="G6" s="888" t="s">
        <v>1068</v>
      </c>
      <c r="H6" s="883" t="s">
        <v>1069</v>
      </c>
      <c r="I6" s="270"/>
    </row>
    <row r="7" spans="1:9" s="196" customFormat="1" ht="40.5" customHeight="1">
      <c r="A7" s="888"/>
      <c r="B7" s="888"/>
      <c r="C7" s="888"/>
      <c r="D7" s="888"/>
      <c r="E7" s="888"/>
      <c r="F7" s="889"/>
      <c r="G7" s="888"/>
      <c r="H7" s="884"/>
      <c r="I7" s="270"/>
    </row>
    <row r="8" spans="1:18" s="196" customFormat="1" ht="18" customHeight="1">
      <c r="A8" s="197">
        <v>1</v>
      </c>
      <c r="B8" s="157" t="s">
        <v>1464</v>
      </c>
      <c r="C8" s="271" t="s">
        <v>1465</v>
      </c>
      <c r="D8" s="272" t="s">
        <v>1247</v>
      </c>
      <c r="E8" s="157" t="s">
        <v>1079</v>
      </c>
      <c r="F8" s="229">
        <v>90</v>
      </c>
      <c r="G8" s="197" t="str">
        <f>IF(F8&gt;=90,"Xuất sắc",IF(F8&gt;=80,"Tốt",IF(F8&gt;=65,"Khá",IF(F8&gt;=50,"TB",""))))</f>
        <v>Xuất sắc</v>
      </c>
      <c r="H8" s="483"/>
      <c r="I8" s="273"/>
      <c r="J8" s="196" t="str">
        <f>C8&amp;" "&amp;D8</f>
        <v>Phạm Quang An</v>
      </c>
      <c r="M8" s="157" t="s">
        <v>1464</v>
      </c>
      <c r="N8" s="271" t="s">
        <v>1465</v>
      </c>
      <c r="O8" s="272" t="s">
        <v>1247</v>
      </c>
      <c r="P8" s="157" t="s">
        <v>1079</v>
      </c>
      <c r="Q8" s="274">
        <v>90</v>
      </c>
      <c r="R8" s="275"/>
    </row>
    <row r="9" spans="1:18" s="196" customFormat="1" ht="18" customHeight="1">
      <c r="A9" s="203">
        <v>2</v>
      </c>
      <c r="B9" s="165" t="s">
        <v>1466</v>
      </c>
      <c r="C9" s="276" t="s">
        <v>1467</v>
      </c>
      <c r="D9" s="277" t="s">
        <v>1468</v>
      </c>
      <c r="E9" s="165" t="s">
        <v>52</v>
      </c>
      <c r="F9" s="230">
        <v>80</v>
      </c>
      <c r="G9" s="203" t="str">
        <f aca="true" t="shared" si="0" ref="G9:G62">IF(F9&gt;=90,"Xuất sắc",IF(F9&gt;=80,"Tốt",IF(F9&gt;=65,"Khá",IF(F9&gt;=50,"TB",""))))</f>
        <v>Tốt</v>
      </c>
      <c r="H9" s="471"/>
      <c r="I9" s="279"/>
      <c r="J9" s="196" t="str">
        <f aca="true" t="shared" si="1" ref="J9:J62">C9&amp;" "&amp;D9</f>
        <v>Lê Xuân Biên</v>
      </c>
      <c r="M9" s="165" t="s">
        <v>1466</v>
      </c>
      <c r="N9" s="276" t="s">
        <v>1467</v>
      </c>
      <c r="O9" s="277" t="s">
        <v>1468</v>
      </c>
      <c r="P9" s="165" t="s">
        <v>52</v>
      </c>
      <c r="Q9" s="280">
        <v>80</v>
      </c>
      <c r="R9" s="280"/>
    </row>
    <row r="10" spans="1:18" s="196" customFormat="1" ht="18" customHeight="1">
      <c r="A10" s="203">
        <v>3</v>
      </c>
      <c r="B10" s="165" t="s">
        <v>1469</v>
      </c>
      <c r="C10" s="205" t="s">
        <v>1470</v>
      </c>
      <c r="D10" s="206" t="s">
        <v>209</v>
      </c>
      <c r="E10" s="168">
        <v>35650</v>
      </c>
      <c r="F10" s="230">
        <v>80</v>
      </c>
      <c r="G10" s="203" t="str">
        <f t="shared" si="0"/>
        <v>Tốt</v>
      </c>
      <c r="H10" s="471"/>
      <c r="I10" s="279"/>
      <c r="J10" s="196" t="str">
        <f t="shared" si="1"/>
        <v>Lèo Văn  Bình</v>
      </c>
      <c r="M10" s="165" t="s">
        <v>1469</v>
      </c>
      <c r="N10" s="205" t="s">
        <v>1470</v>
      </c>
      <c r="O10" s="206" t="s">
        <v>209</v>
      </c>
      <c r="P10" s="168">
        <v>35650</v>
      </c>
      <c r="Q10" s="280">
        <v>60</v>
      </c>
      <c r="R10" s="280"/>
    </row>
    <row r="11" spans="1:18" s="196" customFormat="1" ht="18" customHeight="1">
      <c r="A11" s="203">
        <v>4</v>
      </c>
      <c r="B11" s="165" t="s">
        <v>1471</v>
      </c>
      <c r="C11" s="276" t="s">
        <v>1472</v>
      </c>
      <c r="D11" s="277" t="s">
        <v>796</v>
      </c>
      <c r="E11" s="165" t="s">
        <v>444</v>
      </c>
      <c r="F11" s="230">
        <v>80</v>
      </c>
      <c r="G11" s="203" t="str">
        <f t="shared" si="0"/>
        <v>Tốt</v>
      </c>
      <c r="H11" s="471"/>
      <c r="I11" s="279"/>
      <c r="J11" s="196" t="str">
        <f t="shared" si="1"/>
        <v>Bùi Linh Chi</v>
      </c>
      <c r="M11" s="165" t="s">
        <v>1471</v>
      </c>
      <c r="N11" s="276" t="s">
        <v>1472</v>
      </c>
      <c r="O11" s="277" t="s">
        <v>796</v>
      </c>
      <c r="P11" s="165" t="s">
        <v>444</v>
      </c>
      <c r="Q11" s="280">
        <v>85</v>
      </c>
      <c r="R11" s="280"/>
    </row>
    <row r="12" spans="1:18" s="196" customFormat="1" ht="18" customHeight="1">
      <c r="A12" s="203">
        <v>5</v>
      </c>
      <c r="B12" s="165" t="s">
        <v>1473</v>
      </c>
      <c r="C12" s="276" t="s">
        <v>838</v>
      </c>
      <c r="D12" s="277" t="s">
        <v>1474</v>
      </c>
      <c r="E12" s="165" t="s">
        <v>228</v>
      </c>
      <c r="F12" s="230">
        <v>90</v>
      </c>
      <c r="G12" s="203" t="str">
        <f t="shared" si="0"/>
        <v>Xuất sắc</v>
      </c>
      <c r="H12" s="471"/>
      <c r="I12" s="279"/>
      <c r="J12" s="196" t="str">
        <f t="shared" si="1"/>
        <v>Nguyễn Duy Công</v>
      </c>
      <c r="M12" s="165" t="s">
        <v>1473</v>
      </c>
      <c r="N12" s="276" t="s">
        <v>838</v>
      </c>
      <c r="O12" s="277" t="s">
        <v>1474</v>
      </c>
      <c r="P12" s="165" t="s">
        <v>228</v>
      </c>
      <c r="Q12" s="280">
        <v>90</v>
      </c>
      <c r="R12" s="280"/>
    </row>
    <row r="13" spans="1:18" s="196" customFormat="1" ht="18" customHeight="1">
      <c r="A13" s="203">
        <v>6</v>
      </c>
      <c r="B13" s="165" t="s">
        <v>1475</v>
      </c>
      <c r="C13" s="276" t="s">
        <v>78</v>
      </c>
      <c r="D13" s="277" t="s">
        <v>215</v>
      </c>
      <c r="E13" s="165" t="s">
        <v>1042</v>
      </c>
      <c r="F13" s="230">
        <v>90</v>
      </c>
      <c r="G13" s="203" t="str">
        <f t="shared" si="0"/>
        <v>Xuất sắc</v>
      </c>
      <c r="H13" s="471"/>
      <c r="I13" s="279"/>
      <c r="J13" s="196" t="str">
        <f t="shared" si="1"/>
        <v>Lê Thị Phương Dung</v>
      </c>
      <c r="M13" s="165" t="s">
        <v>1475</v>
      </c>
      <c r="N13" s="276" t="s">
        <v>78</v>
      </c>
      <c r="O13" s="277" t="s">
        <v>215</v>
      </c>
      <c r="P13" s="165" t="s">
        <v>1042</v>
      </c>
      <c r="Q13" s="280">
        <v>80</v>
      </c>
      <c r="R13" s="280"/>
    </row>
    <row r="14" spans="1:18" s="196" customFormat="1" ht="18" customHeight="1">
      <c r="A14" s="203">
        <v>7</v>
      </c>
      <c r="B14" s="165" t="s">
        <v>1476</v>
      </c>
      <c r="C14" s="276" t="s">
        <v>1477</v>
      </c>
      <c r="D14" s="277" t="s">
        <v>782</v>
      </c>
      <c r="E14" s="165" t="s">
        <v>460</v>
      </c>
      <c r="F14" s="230">
        <v>83</v>
      </c>
      <c r="G14" s="203" t="str">
        <f t="shared" si="0"/>
        <v>Tốt</v>
      </c>
      <c r="H14" s="471"/>
      <c r="I14" s="279"/>
      <c r="J14" s="196" t="str">
        <f t="shared" si="1"/>
        <v>Đàm Hải Đăng</v>
      </c>
      <c r="M14" s="165" t="s">
        <v>1476</v>
      </c>
      <c r="N14" s="276" t="s">
        <v>1477</v>
      </c>
      <c r="O14" s="277" t="s">
        <v>782</v>
      </c>
      <c r="P14" s="165" t="s">
        <v>460</v>
      </c>
      <c r="Q14" s="280">
        <v>78</v>
      </c>
      <c r="R14" s="280"/>
    </row>
    <row r="15" spans="1:18" s="196" customFormat="1" ht="18" customHeight="1">
      <c r="A15" s="203">
        <v>8</v>
      </c>
      <c r="B15" s="165" t="s">
        <v>1478</v>
      </c>
      <c r="C15" s="276" t="s">
        <v>1479</v>
      </c>
      <c r="D15" s="277" t="s">
        <v>1480</v>
      </c>
      <c r="E15" s="165" t="s">
        <v>1481</v>
      </c>
      <c r="F15" s="230">
        <v>90</v>
      </c>
      <c r="G15" s="203" t="str">
        <f t="shared" si="0"/>
        <v>Xuất sắc</v>
      </c>
      <c r="H15" s="471"/>
      <c r="I15" s="279"/>
      <c r="J15" s="196" t="str">
        <f t="shared" si="1"/>
        <v>Đỗ Mạnh Gia</v>
      </c>
      <c r="M15" s="165" t="s">
        <v>1478</v>
      </c>
      <c r="N15" s="276" t="s">
        <v>1479</v>
      </c>
      <c r="O15" s="277" t="s">
        <v>1480</v>
      </c>
      <c r="P15" s="165" t="s">
        <v>1481</v>
      </c>
      <c r="Q15" s="280">
        <v>90</v>
      </c>
      <c r="R15" s="280"/>
    </row>
    <row r="16" spans="1:18" s="196" customFormat="1" ht="18" customHeight="1">
      <c r="A16" s="203">
        <v>9</v>
      </c>
      <c r="B16" s="165" t="s">
        <v>1482</v>
      </c>
      <c r="C16" s="276" t="s">
        <v>1483</v>
      </c>
      <c r="D16" s="277" t="s">
        <v>231</v>
      </c>
      <c r="E16" s="165" t="s">
        <v>1122</v>
      </c>
      <c r="F16" s="230">
        <v>80</v>
      </c>
      <c r="G16" s="203" t="str">
        <f t="shared" si="0"/>
        <v>Tốt</v>
      </c>
      <c r="H16" s="471"/>
      <c r="I16" s="279"/>
      <c r="J16" s="196" t="str">
        <f t="shared" si="1"/>
        <v>Lê Trúc Giang</v>
      </c>
      <c r="M16" s="165" t="s">
        <v>1482</v>
      </c>
      <c r="N16" s="276" t="s">
        <v>1483</v>
      </c>
      <c r="O16" s="277" t="s">
        <v>231</v>
      </c>
      <c r="P16" s="165" t="s">
        <v>1122</v>
      </c>
      <c r="Q16" s="280">
        <v>81</v>
      </c>
      <c r="R16" s="280"/>
    </row>
    <row r="17" spans="1:18" s="196" customFormat="1" ht="18" customHeight="1">
      <c r="A17" s="203">
        <v>10</v>
      </c>
      <c r="B17" s="165" t="s">
        <v>1484</v>
      </c>
      <c r="C17" s="276" t="s">
        <v>1485</v>
      </c>
      <c r="D17" s="277" t="s">
        <v>1486</v>
      </c>
      <c r="E17" s="165" t="s">
        <v>17</v>
      </c>
      <c r="F17" s="230">
        <v>80</v>
      </c>
      <c r="G17" s="203" t="str">
        <f t="shared" si="0"/>
        <v>Tốt</v>
      </c>
      <c r="H17" s="471"/>
      <c r="I17" s="279"/>
      <c r="J17" s="196" t="str">
        <f t="shared" si="1"/>
        <v>Trần Quỳnh Giao</v>
      </c>
      <c r="M17" s="165" t="s">
        <v>1484</v>
      </c>
      <c r="N17" s="276" t="s">
        <v>1485</v>
      </c>
      <c r="O17" s="277" t="s">
        <v>1486</v>
      </c>
      <c r="P17" s="165" t="s">
        <v>17</v>
      </c>
      <c r="Q17" s="280">
        <v>82</v>
      </c>
      <c r="R17" s="280"/>
    </row>
    <row r="18" spans="1:18" s="196" customFormat="1" ht="18" customHeight="1">
      <c r="A18" s="203">
        <v>11</v>
      </c>
      <c r="B18" s="165" t="s">
        <v>1487</v>
      </c>
      <c r="C18" s="276" t="s">
        <v>1488</v>
      </c>
      <c r="D18" s="277" t="s">
        <v>235</v>
      </c>
      <c r="E18" s="165" t="s">
        <v>351</v>
      </c>
      <c r="F18" s="230">
        <v>82</v>
      </c>
      <c r="G18" s="203" t="str">
        <f t="shared" si="0"/>
        <v>Tốt</v>
      </c>
      <c r="H18" s="471"/>
      <c r="I18" s="279"/>
      <c r="J18" s="196" t="str">
        <f t="shared" si="1"/>
        <v>Trần Nhật Hà</v>
      </c>
      <c r="M18" s="165" t="s">
        <v>1487</v>
      </c>
      <c r="N18" s="276" t="s">
        <v>1488</v>
      </c>
      <c r="O18" s="277" t="s">
        <v>235</v>
      </c>
      <c r="P18" s="165" t="s">
        <v>351</v>
      </c>
      <c r="Q18" s="280">
        <v>75</v>
      </c>
      <c r="R18" s="280"/>
    </row>
    <row r="19" spans="1:18" s="196" customFormat="1" ht="18" customHeight="1">
      <c r="A19" s="203">
        <v>12</v>
      </c>
      <c r="B19" s="165" t="s">
        <v>1489</v>
      </c>
      <c r="C19" s="276" t="s">
        <v>266</v>
      </c>
      <c r="D19" s="277" t="s">
        <v>45</v>
      </c>
      <c r="E19" s="165" t="s">
        <v>1082</v>
      </c>
      <c r="F19" s="230">
        <v>86</v>
      </c>
      <c r="G19" s="203" t="str">
        <f t="shared" si="0"/>
        <v>Tốt</v>
      </c>
      <c r="H19" s="471"/>
      <c r="I19" s="281"/>
      <c r="J19" s="196" t="str">
        <f t="shared" si="1"/>
        <v>Nguyễn Minh Hằng</v>
      </c>
      <c r="M19" s="165" t="s">
        <v>1489</v>
      </c>
      <c r="N19" s="276" t="s">
        <v>266</v>
      </c>
      <c r="O19" s="277" t="s">
        <v>45</v>
      </c>
      <c r="P19" s="165" t="s">
        <v>1082</v>
      </c>
      <c r="Q19" s="280">
        <v>75</v>
      </c>
      <c r="R19" s="280" t="s">
        <v>1306</v>
      </c>
    </row>
    <row r="20" spans="1:18" s="196" customFormat="1" ht="18" customHeight="1">
      <c r="A20" s="203">
        <v>13</v>
      </c>
      <c r="B20" s="165" t="s">
        <v>1490</v>
      </c>
      <c r="C20" s="205" t="s">
        <v>1491</v>
      </c>
      <c r="D20" s="206" t="s">
        <v>249</v>
      </c>
      <c r="E20" s="168">
        <v>36363</v>
      </c>
      <c r="F20" s="230">
        <v>80</v>
      </c>
      <c r="G20" s="203" t="str">
        <f t="shared" si="0"/>
        <v>Tốt</v>
      </c>
      <c r="H20" s="471"/>
      <c r="I20" s="281"/>
      <c r="J20" s="196" t="str">
        <f t="shared" si="1"/>
        <v>Chu Thị Hải Hiền</v>
      </c>
      <c r="M20" s="165" t="s">
        <v>1490</v>
      </c>
      <c r="N20" s="205" t="s">
        <v>1491</v>
      </c>
      <c r="O20" s="206" t="s">
        <v>249</v>
      </c>
      <c r="P20" s="168">
        <v>36363</v>
      </c>
      <c r="Q20" s="280">
        <v>75</v>
      </c>
      <c r="R20" s="280" t="s">
        <v>1306</v>
      </c>
    </row>
    <row r="21" spans="1:18" s="196" customFormat="1" ht="18" customHeight="1">
      <c r="A21" s="203">
        <v>14</v>
      </c>
      <c r="B21" s="165" t="s">
        <v>1492</v>
      </c>
      <c r="C21" s="276" t="s">
        <v>1493</v>
      </c>
      <c r="D21" s="277" t="s">
        <v>249</v>
      </c>
      <c r="E21" s="165" t="s">
        <v>756</v>
      </c>
      <c r="F21" s="230">
        <v>82</v>
      </c>
      <c r="G21" s="203" t="str">
        <f t="shared" si="0"/>
        <v>Tốt</v>
      </c>
      <c r="H21" s="471"/>
      <c r="I21" s="279"/>
      <c r="J21" s="196" t="str">
        <f t="shared" si="1"/>
        <v>Kiều Thị Hiền</v>
      </c>
      <c r="M21" s="165" t="s">
        <v>1492</v>
      </c>
      <c r="N21" s="276" t="s">
        <v>1493</v>
      </c>
      <c r="O21" s="277" t="s">
        <v>249</v>
      </c>
      <c r="P21" s="165" t="s">
        <v>756</v>
      </c>
      <c r="Q21" s="280">
        <v>81</v>
      </c>
      <c r="R21" s="280"/>
    </row>
    <row r="22" spans="1:18" s="196" customFormat="1" ht="18" customHeight="1">
      <c r="A22" s="203">
        <v>15</v>
      </c>
      <c r="B22" s="165" t="s">
        <v>1494</v>
      </c>
      <c r="C22" s="276" t="s">
        <v>321</v>
      </c>
      <c r="D22" s="277" t="s">
        <v>844</v>
      </c>
      <c r="E22" s="165" t="s">
        <v>1495</v>
      </c>
      <c r="F22" s="230">
        <v>89</v>
      </c>
      <c r="G22" s="203" t="str">
        <f t="shared" si="0"/>
        <v>Tốt</v>
      </c>
      <c r="H22" s="471"/>
      <c r="I22" s="279"/>
      <c r="J22" s="196" t="str">
        <f t="shared" si="1"/>
        <v>Trương Thị Hoa</v>
      </c>
      <c r="M22" s="165" t="s">
        <v>1494</v>
      </c>
      <c r="N22" s="276" t="s">
        <v>321</v>
      </c>
      <c r="O22" s="277" t="s">
        <v>844</v>
      </c>
      <c r="P22" s="165" t="s">
        <v>1495</v>
      </c>
      <c r="Q22" s="280">
        <v>83</v>
      </c>
      <c r="R22" s="280"/>
    </row>
    <row r="23" spans="1:18" s="196" customFormat="1" ht="18" customHeight="1">
      <c r="A23" s="203">
        <v>16</v>
      </c>
      <c r="B23" s="165" t="s">
        <v>1496</v>
      </c>
      <c r="C23" s="276" t="s">
        <v>1497</v>
      </c>
      <c r="D23" s="277" t="s">
        <v>58</v>
      </c>
      <c r="E23" s="165" t="s">
        <v>1032</v>
      </c>
      <c r="F23" s="230">
        <v>80</v>
      </c>
      <c r="G23" s="203" t="str">
        <f t="shared" si="0"/>
        <v>Tốt</v>
      </c>
      <c r="H23" s="471"/>
      <c r="I23" s="279"/>
      <c r="J23" s="196" t="str">
        <f t="shared" si="1"/>
        <v>Vũ Việt Hoàng</v>
      </c>
      <c r="M23" s="165" t="s">
        <v>1496</v>
      </c>
      <c r="N23" s="276" t="s">
        <v>1497</v>
      </c>
      <c r="O23" s="277" t="s">
        <v>58</v>
      </c>
      <c r="P23" s="165" t="s">
        <v>1032</v>
      </c>
      <c r="Q23" s="280">
        <v>73</v>
      </c>
      <c r="R23" s="280"/>
    </row>
    <row r="24" spans="1:18" s="196" customFormat="1" ht="18" customHeight="1">
      <c r="A24" s="203">
        <v>17</v>
      </c>
      <c r="B24" s="165" t="s">
        <v>1498</v>
      </c>
      <c r="C24" s="276" t="s">
        <v>263</v>
      </c>
      <c r="D24" s="277" t="s">
        <v>270</v>
      </c>
      <c r="E24" s="165" t="s">
        <v>1499</v>
      </c>
      <c r="F24" s="230">
        <v>85</v>
      </c>
      <c r="G24" s="203" t="str">
        <f t="shared" si="0"/>
        <v>Tốt</v>
      </c>
      <c r="H24" s="471"/>
      <c r="I24" s="279"/>
      <c r="J24" s="196" t="str">
        <f t="shared" si="1"/>
        <v>Hoàng Thị Huệ</v>
      </c>
      <c r="M24" s="165" t="s">
        <v>1498</v>
      </c>
      <c r="N24" s="276" t="s">
        <v>263</v>
      </c>
      <c r="O24" s="277" t="s">
        <v>270</v>
      </c>
      <c r="P24" s="165" t="s">
        <v>1499</v>
      </c>
      <c r="Q24" s="280">
        <v>85</v>
      </c>
      <c r="R24" s="280"/>
    </row>
    <row r="25" spans="1:18" s="196" customFormat="1" ht="18" customHeight="1">
      <c r="A25" s="203">
        <v>18</v>
      </c>
      <c r="B25" s="165" t="s">
        <v>1500</v>
      </c>
      <c r="C25" s="276" t="s">
        <v>1501</v>
      </c>
      <c r="D25" s="277" t="s">
        <v>62</v>
      </c>
      <c r="E25" s="165" t="s">
        <v>513</v>
      </c>
      <c r="F25" s="230">
        <v>80</v>
      </c>
      <c r="G25" s="203" t="str">
        <f t="shared" si="0"/>
        <v>Tốt</v>
      </c>
      <c r="H25" s="471"/>
      <c r="I25" s="279"/>
      <c r="J25" s="196" t="str">
        <f t="shared" si="1"/>
        <v>Đỗ Quốc Huy</v>
      </c>
      <c r="M25" s="165" t="s">
        <v>1500</v>
      </c>
      <c r="N25" s="282" t="s">
        <v>1501</v>
      </c>
      <c r="O25" s="283" t="s">
        <v>62</v>
      </c>
      <c r="P25" s="173" t="s">
        <v>513</v>
      </c>
      <c r="Q25" s="280">
        <v>83</v>
      </c>
      <c r="R25" s="280"/>
    </row>
    <row r="26" spans="1:18" s="196" customFormat="1" ht="18" customHeight="1">
      <c r="A26" s="203">
        <v>19</v>
      </c>
      <c r="B26" s="165" t="s">
        <v>1502</v>
      </c>
      <c r="C26" s="276" t="s">
        <v>287</v>
      </c>
      <c r="D26" s="277" t="s">
        <v>68</v>
      </c>
      <c r="E26" s="165" t="s">
        <v>1503</v>
      </c>
      <c r="F26" s="230">
        <v>79</v>
      </c>
      <c r="G26" s="203" t="str">
        <f t="shared" si="0"/>
        <v>Khá</v>
      </c>
      <c r="H26" s="471"/>
      <c r="I26" s="279"/>
      <c r="J26" s="196" t="str">
        <f t="shared" si="1"/>
        <v>Nguyễn Khánh Huyền</v>
      </c>
      <c r="M26" s="165" t="s">
        <v>1502</v>
      </c>
      <c r="N26" s="284" t="s">
        <v>287</v>
      </c>
      <c r="O26" s="285" t="s">
        <v>68</v>
      </c>
      <c r="P26" s="286" t="s">
        <v>1503</v>
      </c>
      <c r="Q26" s="280">
        <v>72</v>
      </c>
      <c r="R26" s="280"/>
    </row>
    <row r="27" spans="1:18" s="196" customFormat="1" ht="18" customHeight="1">
      <c r="A27" s="203">
        <v>20</v>
      </c>
      <c r="B27" s="165" t="s">
        <v>1504</v>
      </c>
      <c r="C27" s="276" t="s">
        <v>1505</v>
      </c>
      <c r="D27" s="277" t="s">
        <v>68</v>
      </c>
      <c r="E27" s="165" t="s">
        <v>1506</v>
      </c>
      <c r="F27" s="230">
        <v>75</v>
      </c>
      <c r="G27" s="203" t="str">
        <f t="shared" si="0"/>
        <v>Khá</v>
      </c>
      <c r="H27" s="471"/>
      <c r="I27" s="279"/>
      <c r="J27" s="196" t="str">
        <f t="shared" si="1"/>
        <v>Trịnh Nguyễn Ngọc Huyền</v>
      </c>
      <c r="M27" s="165" t="s">
        <v>1504</v>
      </c>
      <c r="N27" s="276" t="s">
        <v>1505</v>
      </c>
      <c r="O27" s="277" t="s">
        <v>68</v>
      </c>
      <c r="P27" s="165" t="s">
        <v>1506</v>
      </c>
      <c r="Q27" s="280">
        <v>78</v>
      </c>
      <c r="R27" s="280"/>
    </row>
    <row r="28" spans="1:18" s="196" customFormat="1" ht="18" customHeight="1">
      <c r="A28" s="203">
        <v>21</v>
      </c>
      <c r="B28" s="165" t="s">
        <v>1507</v>
      </c>
      <c r="C28" s="276" t="s">
        <v>400</v>
      </c>
      <c r="D28" s="277" t="s">
        <v>426</v>
      </c>
      <c r="E28" s="165" t="s">
        <v>1042</v>
      </c>
      <c r="F28" s="230">
        <v>86</v>
      </c>
      <c r="G28" s="203" t="str">
        <f t="shared" si="0"/>
        <v>Tốt</v>
      </c>
      <c r="H28" s="471"/>
      <c r="I28" s="279"/>
      <c r="J28" s="196" t="str">
        <f t="shared" si="1"/>
        <v>Phạm Thị Thu Hương</v>
      </c>
      <c r="M28" s="165" t="s">
        <v>1507</v>
      </c>
      <c r="N28" s="276" t="s">
        <v>400</v>
      </c>
      <c r="O28" s="277" t="s">
        <v>426</v>
      </c>
      <c r="P28" s="165" t="s">
        <v>1042</v>
      </c>
      <c r="Q28" s="280">
        <v>86</v>
      </c>
      <c r="R28" s="280"/>
    </row>
    <row r="29" spans="1:18" s="196" customFormat="1" ht="18" customHeight="1">
      <c r="A29" s="203">
        <v>22</v>
      </c>
      <c r="B29" s="165" t="s">
        <v>1508</v>
      </c>
      <c r="C29" s="276" t="s">
        <v>1509</v>
      </c>
      <c r="D29" s="277" t="s">
        <v>1510</v>
      </c>
      <c r="E29" s="165" t="s">
        <v>1511</v>
      </c>
      <c r="F29" s="230">
        <v>85</v>
      </c>
      <c r="G29" s="203" t="str">
        <f t="shared" si="0"/>
        <v>Tốt</v>
      </c>
      <c r="H29" s="471"/>
      <c r="I29" s="279"/>
      <c r="J29" s="196" t="str">
        <f t="shared" si="1"/>
        <v>Chảo Thị Lai</v>
      </c>
      <c r="M29" s="165" t="s">
        <v>1508</v>
      </c>
      <c r="N29" s="276" t="s">
        <v>1509</v>
      </c>
      <c r="O29" s="277" t="s">
        <v>1510</v>
      </c>
      <c r="P29" s="165" t="s">
        <v>1511</v>
      </c>
      <c r="Q29" s="280">
        <v>85</v>
      </c>
      <c r="R29" s="280"/>
    </row>
    <row r="30" spans="1:18" s="196" customFormat="1" ht="18" customHeight="1">
      <c r="A30" s="203">
        <v>23</v>
      </c>
      <c r="B30" s="165" t="s">
        <v>1512</v>
      </c>
      <c r="C30" s="276" t="s">
        <v>1513</v>
      </c>
      <c r="D30" s="277" t="s">
        <v>75</v>
      </c>
      <c r="E30" s="165" t="s">
        <v>542</v>
      </c>
      <c r="F30" s="230">
        <v>83</v>
      </c>
      <c r="G30" s="203" t="str">
        <f t="shared" si="0"/>
        <v>Tốt</v>
      </c>
      <c r="H30" s="471"/>
      <c r="I30" s="279"/>
      <c r="J30" s="196" t="str">
        <f t="shared" si="1"/>
        <v>Bùi Thị Phương Linh</v>
      </c>
      <c r="M30" s="165" t="s">
        <v>1512</v>
      </c>
      <c r="N30" s="276" t="s">
        <v>1513</v>
      </c>
      <c r="O30" s="277" t="s">
        <v>75</v>
      </c>
      <c r="P30" s="165" t="s">
        <v>542</v>
      </c>
      <c r="Q30" s="280">
        <v>83</v>
      </c>
      <c r="R30" s="280"/>
    </row>
    <row r="31" spans="1:18" s="196" customFormat="1" ht="18" customHeight="1">
      <c r="A31" s="203">
        <v>24</v>
      </c>
      <c r="B31" s="165" t="s">
        <v>1514</v>
      </c>
      <c r="C31" s="276" t="s">
        <v>1515</v>
      </c>
      <c r="D31" s="277" t="s">
        <v>75</v>
      </c>
      <c r="E31" s="165" t="s">
        <v>239</v>
      </c>
      <c r="F31" s="230">
        <v>83</v>
      </c>
      <c r="G31" s="203" t="str">
        <f t="shared" si="0"/>
        <v>Tốt</v>
      </c>
      <c r="H31" s="471"/>
      <c r="I31" s="279"/>
      <c r="J31" s="196" t="str">
        <f t="shared" si="1"/>
        <v>Đinh Thị Diệu Linh</v>
      </c>
      <c r="M31" s="165" t="s">
        <v>1514</v>
      </c>
      <c r="N31" s="284" t="s">
        <v>1515</v>
      </c>
      <c r="O31" s="285" t="s">
        <v>75</v>
      </c>
      <c r="P31" s="286" t="s">
        <v>239</v>
      </c>
      <c r="Q31" s="280">
        <v>80</v>
      </c>
      <c r="R31" s="280"/>
    </row>
    <row r="32" spans="1:18" s="196" customFormat="1" ht="18" customHeight="1">
      <c r="A32" s="203">
        <v>25</v>
      </c>
      <c r="B32" s="165" t="s">
        <v>1516</v>
      </c>
      <c r="C32" s="276" t="s">
        <v>1517</v>
      </c>
      <c r="D32" s="277" t="s">
        <v>75</v>
      </c>
      <c r="E32" s="165" t="s">
        <v>1518</v>
      </c>
      <c r="F32" s="230">
        <v>85</v>
      </c>
      <c r="G32" s="203" t="str">
        <f t="shared" si="0"/>
        <v>Tốt</v>
      </c>
      <c r="H32" s="471"/>
      <c r="I32" s="279"/>
      <c r="J32" s="196" t="str">
        <f t="shared" si="1"/>
        <v>Nguyễn Thuỳ Linh</v>
      </c>
      <c r="M32" s="165" t="s">
        <v>1516</v>
      </c>
      <c r="N32" s="276" t="s">
        <v>1517</v>
      </c>
      <c r="O32" s="277" t="s">
        <v>75</v>
      </c>
      <c r="P32" s="165" t="s">
        <v>1518</v>
      </c>
      <c r="Q32" s="280">
        <v>80</v>
      </c>
      <c r="R32" s="280"/>
    </row>
    <row r="33" spans="1:18" s="196" customFormat="1" ht="18" customHeight="1">
      <c r="A33" s="203">
        <v>26</v>
      </c>
      <c r="B33" s="165" t="s">
        <v>1519</v>
      </c>
      <c r="C33" s="276" t="s">
        <v>1520</v>
      </c>
      <c r="D33" s="277" t="s">
        <v>447</v>
      </c>
      <c r="E33" s="165" t="s">
        <v>376</v>
      </c>
      <c r="F33" s="230">
        <v>82</v>
      </c>
      <c r="G33" s="203" t="str">
        <f t="shared" si="0"/>
        <v>Tốt</v>
      </c>
      <c r="H33" s="471"/>
      <c r="I33" s="279"/>
      <c r="J33" s="196" t="str">
        <f t="shared" si="1"/>
        <v>Lê Hoàng Long</v>
      </c>
      <c r="M33" s="165" t="s">
        <v>1519</v>
      </c>
      <c r="N33" s="276" t="s">
        <v>1520</v>
      </c>
      <c r="O33" s="277" t="s">
        <v>447</v>
      </c>
      <c r="P33" s="165" t="s">
        <v>376</v>
      </c>
      <c r="Q33" s="280">
        <v>85</v>
      </c>
      <c r="R33" s="280"/>
    </row>
    <row r="34" spans="1:18" s="196" customFormat="1" ht="18" customHeight="1">
      <c r="A34" s="203">
        <v>27</v>
      </c>
      <c r="B34" s="165" t="s">
        <v>1521</v>
      </c>
      <c r="C34" s="276" t="s">
        <v>1522</v>
      </c>
      <c r="D34" s="277" t="s">
        <v>578</v>
      </c>
      <c r="E34" s="165" t="s">
        <v>396</v>
      </c>
      <c r="F34" s="230">
        <v>80</v>
      </c>
      <c r="G34" s="203" t="str">
        <f t="shared" si="0"/>
        <v>Tốt</v>
      </c>
      <c r="H34" s="471"/>
      <c r="I34" s="279"/>
      <c r="J34" s="196" t="str">
        <f t="shared" si="1"/>
        <v>Nguyễn Văn Minh Lợi</v>
      </c>
      <c r="M34" s="165" t="s">
        <v>1521</v>
      </c>
      <c r="N34" s="276" t="s">
        <v>1522</v>
      </c>
      <c r="O34" s="277" t="s">
        <v>578</v>
      </c>
      <c r="P34" s="165" t="s">
        <v>396</v>
      </c>
      <c r="Q34" s="280">
        <v>69</v>
      </c>
      <c r="R34" s="280"/>
    </row>
    <row r="35" spans="1:18" s="196" customFormat="1" ht="18" customHeight="1">
      <c r="A35" s="203">
        <v>28</v>
      </c>
      <c r="B35" s="165" t="s">
        <v>1523</v>
      </c>
      <c r="C35" s="276" t="s">
        <v>1524</v>
      </c>
      <c r="D35" s="277" t="s">
        <v>101</v>
      </c>
      <c r="E35" s="165" t="s">
        <v>1525</v>
      </c>
      <c r="F35" s="230">
        <v>83</v>
      </c>
      <c r="G35" s="203" t="str">
        <f t="shared" si="0"/>
        <v>Tốt</v>
      </c>
      <c r="H35" s="471"/>
      <c r="I35" s="279"/>
      <c r="J35" s="196" t="str">
        <f t="shared" si="1"/>
        <v>Trần Thị Khánh Mai</v>
      </c>
      <c r="M35" s="165" t="s">
        <v>1523</v>
      </c>
      <c r="N35" s="276" t="s">
        <v>1524</v>
      </c>
      <c r="O35" s="277" t="s">
        <v>101</v>
      </c>
      <c r="P35" s="165" t="s">
        <v>1525</v>
      </c>
      <c r="Q35" s="280">
        <v>80</v>
      </c>
      <c r="R35" s="280"/>
    </row>
    <row r="36" spans="1:18" s="196" customFormat="1" ht="18" customHeight="1">
      <c r="A36" s="203">
        <v>29</v>
      </c>
      <c r="B36" s="165" t="s">
        <v>1526</v>
      </c>
      <c r="C36" s="276" t="s">
        <v>37</v>
      </c>
      <c r="D36" s="277" t="s">
        <v>298</v>
      </c>
      <c r="E36" s="165" t="s">
        <v>1527</v>
      </c>
      <c r="F36" s="230">
        <v>80</v>
      </c>
      <c r="G36" s="203" t="str">
        <f t="shared" si="0"/>
        <v>Tốt</v>
      </c>
      <c r="H36" s="471"/>
      <c r="I36" s="279"/>
      <c r="J36" s="196" t="str">
        <f t="shared" si="1"/>
        <v>Nguyễn Quang Minh</v>
      </c>
      <c r="M36" s="165" t="s">
        <v>1526</v>
      </c>
      <c r="N36" s="276" t="s">
        <v>37</v>
      </c>
      <c r="O36" s="277" t="s">
        <v>298</v>
      </c>
      <c r="P36" s="165" t="s">
        <v>1527</v>
      </c>
      <c r="Q36" s="280">
        <v>80</v>
      </c>
      <c r="R36" s="280"/>
    </row>
    <row r="37" spans="1:18" s="196" customFormat="1" ht="18" customHeight="1">
      <c r="A37" s="203">
        <v>30</v>
      </c>
      <c r="B37" s="165" t="s">
        <v>1528</v>
      </c>
      <c r="C37" s="276" t="s">
        <v>1529</v>
      </c>
      <c r="D37" s="277" t="s">
        <v>109</v>
      </c>
      <c r="E37" s="165" t="s">
        <v>1530</v>
      </c>
      <c r="F37" s="230">
        <v>79</v>
      </c>
      <c r="G37" s="203" t="str">
        <f t="shared" si="0"/>
        <v>Khá</v>
      </c>
      <c r="H37" s="471"/>
      <c r="I37" s="279"/>
      <c r="J37" s="196" t="str">
        <f t="shared" si="1"/>
        <v>Hà Thị Trà My</v>
      </c>
      <c r="M37" s="165" t="s">
        <v>1528</v>
      </c>
      <c r="N37" s="276" t="s">
        <v>1529</v>
      </c>
      <c r="O37" s="277" t="s">
        <v>109</v>
      </c>
      <c r="P37" s="165" t="s">
        <v>1530</v>
      </c>
      <c r="Q37" s="280">
        <v>75</v>
      </c>
      <c r="R37" s="280"/>
    </row>
    <row r="38" spans="1:18" s="196" customFormat="1" ht="18" customHeight="1">
      <c r="A38" s="203">
        <v>31</v>
      </c>
      <c r="B38" s="165" t="s">
        <v>1531</v>
      </c>
      <c r="C38" s="276" t="s">
        <v>1532</v>
      </c>
      <c r="D38" s="277" t="s">
        <v>302</v>
      </c>
      <c r="E38" s="165" t="s">
        <v>1533</v>
      </c>
      <c r="F38" s="230">
        <v>79</v>
      </c>
      <c r="G38" s="203" t="str">
        <f t="shared" si="0"/>
        <v>Khá</v>
      </c>
      <c r="H38" s="471"/>
      <c r="I38" s="279"/>
      <c r="J38" s="196" t="str">
        <f t="shared" si="1"/>
        <v>Đặng Phương Nam</v>
      </c>
      <c r="M38" s="165" t="s">
        <v>1531</v>
      </c>
      <c r="N38" s="276" t="s">
        <v>1532</v>
      </c>
      <c r="O38" s="277" t="s">
        <v>302</v>
      </c>
      <c r="P38" s="165" t="s">
        <v>1533</v>
      </c>
      <c r="Q38" s="280">
        <v>85</v>
      </c>
      <c r="R38" s="280"/>
    </row>
    <row r="39" spans="1:18" s="196" customFormat="1" ht="18" customHeight="1">
      <c r="A39" s="203">
        <v>32</v>
      </c>
      <c r="B39" s="165" t="s">
        <v>1534</v>
      </c>
      <c r="C39" s="276" t="s">
        <v>1535</v>
      </c>
      <c r="D39" s="277" t="s">
        <v>302</v>
      </c>
      <c r="E39" s="165" t="s">
        <v>1536</v>
      </c>
      <c r="F39" s="230">
        <v>80</v>
      </c>
      <c r="G39" s="203" t="str">
        <f t="shared" si="0"/>
        <v>Tốt</v>
      </c>
      <c r="H39" s="471"/>
      <c r="I39" s="279"/>
      <c r="J39" s="196" t="str">
        <f t="shared" si="1"/>
        <v>Mã Trung Nam</v>
      </c>
      <c r="M39" s="165" t="s">
        <v>1534</v>
      </c>
      <c r="N39" s="276" t="s">
        <v>1535</v>
      </c>
      <c r="O39" s="277" t="s">
        <v>302</v>
      </c>
      <c r="P39" s="165" t="s">
        <v>1536</v>
      </c>
      <c r="Q39" s="280">
        <v>80</v>
      </c>
      <c r="R39" s="280"/>
    </row>
    <row r="40" spans="1:18" s="196" customFormat="1" ht="18" customHeight="1">
      <c r="A40" s="203">
        <v>33</v>
      </c>
      <c r="B40" s="165" t="s">
        <v>1537</v>
      </c>
      <c r="C40" s="276" t="s">
        <v>1538</v>
      </c>
      <c r="D40" s="277" t="s">
        <v>560</v>
      </c>
      <c r="E40" s="165" t="s">
        <v>1026</v>
      </c>
      <c r="F40" s="230">
        <v>84</v>
      </c>
      <c r="G40" s="203" t="str">
        <f t="shared" si="0"/>
        <v>Tốt</v>
      </c>
      <c r="H40" s="471"/>
      <c r="I40" s="279"/>
      <c r="J40" s="196" t="str">
        <f t="shared" si="1"/>
        <v>Nguyễn Tuệ Ngân</v>
      </c>
      <c r="M40" s="165" t="s">
        <v>1537</v>
      </c>
      <c r="N40" s="276" t="s">
        <v>1538</v>
      </c>
      <c r="O40" s="277" t="s">
        <v>560</v>
      </c>
      <c r="P40" s="165" t="s">
        <v>1026</v>
      </c>
      <c r="Q40" s="280">
        <v>87</v>
      </c>
      <c r="R40" s="280"/>
    </row>
    <row r="41" spans="1:18" s="196" customFormat="1" ht="18" customHeight="1">
      <c r="A41" s="203">
        <v>34</v>
      </c>
      <c r="B41" s="165" t="s">
        <v>1539</v>
      </c>
      <c r="C41" s="276" t="s">
        <v>1540</v>
      </c>
      <c r="D41" s="277" t="s">
        <v>1541</v>
      </c>
      <c r="E41" s="165" t="s">
        <v>224</v>
      </c>
      <c r="F41" s="230">
        <v>79</v>
      </c>
      <c r="G41" s="203" t="str">
        <f t="shared" si="0"/>
        <v>Khá</v>
      </c>
      <c r="H41" s="471"/>
      <c r="I41" s="279"/>
      <c r="J41" s="196" t="str">
        <f t="shared" si="1"/>
        <v>Đào Minh Nghĩa</v>
      </c>
      <c r="M41" s="165" t="s">
        <v>1539</v>
      </c>
      <c r="N41" s="276" t="s">
        <v>1540</v>
      </c>
      <c r="O41" s="277" t="s">
        <v>1541</v>
      </c>
      <c r="P41" s="165" t="s">
        <v>224</v>
      </c>
      <c r="Q41" s="280">
        <v>85</v>
      </c>
      <c r="R41" s="280"/>
    </row>
    <row r="42" spans="1:18" s="196" customFormat="1" ht="18" customHeight="1">
      <c r="A42" s="203">
        <v>35</v>
      </c>
      <c r="B42" s="165" t="s">
        <v>1542</v>
      </c>
      <c r="C42" s="276" t="s">
        <v>1543</v>
      </c>
      <c r="D42" s="277" t="s">
        <v>1541</v>
      </c>
      <c r="E42" s="165" t="s">
        <v>1544</v>
      </c>
      <c r="F42" s="230">
        <v>81</v>
      </c>
      <c r="G42" s="203" t="str">
        <f t="shared" si="0"/>
        <v>Tốt</v>
      </c>
      <c r="H42" s="471"/>
      <c r="I42" s="279"/>
      <c r="J42" s="196" t="str">
        <f t="shared" si="1"/>
        <v>Lưu Hồng Nghĩa</v>
      </c>
      <c r="M42" s="165" t="s">
        <v>1542</v>
      </c>
      <c r="N42" s="276" t="s">
        <v>1543</v>
      </c>
      <c r="O42" s="277" t="s">
        <v>1541</v>
      </c>
      <c r="P42" s="165" t="s">
        <v>1544</v>
      </c>
      <c r="Q42" s="280">
        <v>80</v>
      </c>
      <c r="R42" s="280"/>
    </row>
    <row r="43" spans="1:18" s="196" customFormat="1" ht="18" customHeight="1">
      <c r="A43" s="203">
        <v>36</v>
      </c>
      <c r="B43" s="165" t="s">
        <v>1545</v>
      </c>
      <c r="C43" s="276" t="s">
        <v>1546</v>
      </c>
      <c r="D43" s="277" t="s">
        <v>459</v>
      </c>
      <c r="E43" s="165" t="s">
        <v>329</v>
      </c>
      <c r="F43" s="230">
        <v>83</v>
      </c>
      <c r="G43" s="203" t="str">
        <f t="shared" si="0"/>
        <v>Tốt</v>
      </c>
      <c r="H43" s="471"/>
      <c r="I43" s="279"/>
      <c r="J43" s="196" t="str">
        <f t="shared" si="1"/>
        <v>Đỗ Thị Hồng Nhung</v>
      </c>
      <c r="M43" s="165" t="s">
        <v>1545</v>
      </c>
      <c r="N43" s="276" t="s">
        <v>1546</v>
      </c>
      <c r="O43" s="277" t="s">
        <v>459</v>
      </c>
      <c r="P43" s="165" t="s">
        <v>329</v>
      </c>
      <c r="Q43" s="280">
        <v>86</v>
      </c>
      <c r="R43" s="280"/>
    </row>
    <row r="44" spans="1:18" ht="18" customHeight="1">
      <c r="A44" s="203">
        <v>37</v>
      </c>
      <c r="B44" s="165" t="s">
        <v>1547</v>
      </c>
      <c r="C44" s="276" t="s">
        <v>1548</v>
      </c>
      <c r="D44" s="277" t="s">
        <v>459</v>
      </c>
      <c r="E44" s="165" t="s">
        <v>1549</v>
      </c>
      <c r="F44" s="230">
        <v>70</v>
      </c>
      <c r="G44" s="203" t="str">
        <f t="shared" si="0"/>
        <v>Khá</v>
      </c>
      <c r="H44" s="471"/>
      <c r="I44" s="279"/>
      <c r="J44" s="196" t="str">
        <f t="shared" si="1"/>
        <v>Trần Trang Nhung</v>
      </c>
      <c r="M44" s="165" t="s">
        <v>1547</v>
      </c>
      <c r="N44" s="276" t="s">
        <v>1548</v>
      </c>
      <c r="O44" s="277" t="s">
        <v>459</v>
      </c>
      <c r="P44" s="165" t="s">
        <v>1549</v>
      </c>
      <c r="Q44" s="280">
        <v>80</v>
      </c>
      <c r="R44" s="280"/>
    </row>
    <row r="45" spans="1:18" ht="18" customHeight="1">
      <c r="A45" s="203">
        <v>38</v>
      </c>
      <c r="B45" s="165" t="s">
        <v>1550</v>
      </c>
      <c r="C45" s="276" t="s">
        <v>1551</v>
      </c>
      <c r="D45" s="277" t="s">
        <v>1021</v>
      </c>
      <c r="E45" s="165" t="s">
        <v>122</v>
      </c>
      <c r="F45" s="230">
        <v>88</v>
      </c>
      <c r="G45" s="203" t="str">
        <f t="shared" si="0"/>
        <v>Tốt</v>
      </c>
      <c r="H45" s="471"/>
      <c r="I45" s="279"/>
      <c r="J45" s="196" t="str">
        <f t="shared" si="1"/>
        <v>Triệu Thị Kim Oanh</v>
      </c>
      <c r="M45" s="165" t="s">
        <v>1550</v>
      </c>
      <c r="N45" s="276" t="s">
        <v>1551</v>
      </c>
      <c r="O45" s="277" t="s">
        <v>1021</v>
      </c>
      <c r="P45" s="165" t="s">
        <v>122</v>
      </c>
      <c r="Q45" s="280">
        <v>85</v>
      </c>
      <c r="R45" s="280"/>
    </row>
    <row r="46" spans="1:18" ht="18" customHeight="1">
      <c r="A46" s="203">
        <v>39</v>
      </c>
      <c r="B46" s="165" t="s">
        <v>1552</v>
      </c>
      <c r="C46" s="276" t="s">
        <v>1553</v>
      </c>
      <c r="D46" s="277" t="s">
        <v>697</v>
      </c>
      <c r="E46" s="165" t="s">
        <v>776</v>
      </c>
      <c r="F46" s="230">
        <v>80</v>
      </c>
      <c r="G46" s="203" t="str">
        <f t="shared" si="0"/>
        <v>Tốt</v>
      </c>
      <c r="H46" s="471"/>
      <c r="I46" s="279"/>
      <c r="J46" s="196" t="str">
        <f t="shared" si="1"/>
        <v>Đoàn Hoàng Phúc</v>
      </c>
      <c r="M46" s="165" t="s">
        <v>1552</v>
      </c>
      <c r="N46" s="276" t="s">
        <v>1553</v>
      </c>
      <c r="O46" s="277" t="s">
        <v>697</v>
      </c>
      <c r="P46" s="165" t="s">
        <v>776</v>
      </c>
      <c r="Q46" s="280">
        <v>80</v>
      </c>
      <c r="R46" s="280"/>
    </row>
    <row r="47" spans="1:18" ht="18" customHeight="1">
      <c r="A47" s="203">
        <v>40</v>
      </c>
      <c r="B47" s="165" t="s">
        <v>1554</v>
      </c>
      <c r="C47" s="276" t="s">
        <v>33</v>
      </c>
      <c r="D47" s="277" t="s">
        <v>697</v>
      </c>
      <c r="E47" s="165" t="s">
        <v>228</v>
      </c>
      <c r="F47" s="230">
        <v>80</v>
      </c>
      <c r="G47" s="203" t="str">
        <f t="shared" si="0"/>
        <v>Tốt</v>
      </c>
      <c r="H47" s="471"/>
      <c r="I47" s="279"/>
      <c r="J47" s="196" t="str">
        <f t="shared" si="1"/>
        <v>Nguyễn Văn Phúc</v>
      </c>
      <c r="M47" s="165" t="s">
        <v>1554</v>
      </c>
      <c r="N47" s="276" t="s">
        <v>33</v>
      </c>
      <c r="O47" s="277" t="s">
        <v>697</v>
      </c>
      <c r="P47" s="165" t="s">
        <v>228</v>
      </c>
      <c r="Q47" s="280">
        <v>78</v>
      </c>
      <c r="R47" s="280"/>
    </row>
    <row r="48" spans="1:18" ht="18" customHeight="1">
      <c r="A48" s="203">
        <v>41</v>
      </c>
      <c r="B48" s="165" t="s">
        <v>1555</v>
      </c>
      <c r="C48" s="276" t="s">
        <v>763</v>
      </c>
      <c r="D48" s="277" t="s">
        <v>324</v>
      </c>
      <c r="E48" s="165" t="s">
        <v>122</v>
      </c>
      <c r="F48" s="230">
        <v>79</v>
      </c>
      <c r="G48" s="203" t="str">
        <f t="shared" si="0"/>
        <v>Khá</v>
      </c>
      <c r="H48" s="471"/>
      <c r="I48" s="279"/>
      <c r="J48" s="196" t="str">
        <f t="shared" si="1"/>
        <v>Vũ Minh Quang</v>
      </c>
      <c r="M48" s="165" t="s">
        <v>1555</v>
      </c>
      <c r="N48" s="276" t="s">
        <v>763</v>
      </c>
      <c r="O48" s="277" t="s">
        <v>324</v>
      </c>
      <c r="P48" s="165" t="s">
        <v>122</v>
      </c>
      <c r="Q48" s="280">
        <v>75</v>
      </c>
      <c r="R48" s="280"/>
    </row>
    <row r="49" spans="1:18" ht="18" customHeight="1">
      <c r="A49" s="203">
        <v>42</v>
      </c>
      <c r="B49" s="165" t="s">
        <v>1556</v>
      </c>
      <c r="C49" s="276" t="s">
        <v>1557</v>
      </c>
      <c r="D49" s="277" t="s">
        <v>1558</v>
      </c>
      <c r="E49" s="165" t="s">
        <v>1559</v>
      </c>
      <c r="F49" s="230">
        <v>90</v>
      </c>
      <c r="G49" s="203" t="str">
        <f t="shared" si="0"/>
        <v>Xuất sắc</v>
      </c>
      <c r="H49" s="471"/>
      <c r="I49" s="279"/>
      <c r="J49" s="196" t="str">
        <f t="shared" si="1"/>
        <v>Nông Văn Quyền</v>
      </c>
      <c r="M49" s="165" t="s">
        <v>1556</v>
      </c>
      <c r="N49" s="276" t="s">
        <v>1557</v>
      </c>
      <c r="O49" s="277" t="s">
        <v>1558</v>
      </c>
      <c r="P49" s="165" t="s">
        <v>1559</v>
      </c>
      <c r="Q49" s="280">
        <v>86</v>
      </c>
      <c r="R49" s="280"/>
    </row>
    <row r="50" spans="1:18" ht="18" customHeight="1">
      <c r="A50" s="203">
        <v>43</v>
      </c>
      <c r="B50" s="165" t="s">
        <v>1560</v>
      </c>
      <c r="C50" s="205" t="s">
        <v>1561</v>
      </c>
      <c r="D50" s="206" t="s">
        <v>691</v>
      </c>
      <c r="E50" s="168">
        <v>36227</v>
      </c>
      <c r="F50" s="230">
        <v>85</v>
      </c>
      <c r="G50" s="203" t="str">
        <f t="shared" si="0"/>
        <v>Tốt</v>
      </c>
      <c r="H50" s="471"/>
      <c r="I50" s="279"/>
      <c r="J50" s="196" t="str">
        <f t="shared" si="1"/>
        <v>Nguyễn Như  Quỳnh</v>
      </c>
      <c r="M50" s="165" t="s">
        <v>1560</v>
      </c>
      <c r="N50" s="205" t="s">
        <v>1561</v>
      </c>
      <c r="O50" s="206" t="s">
        <v>691</v>
      </c>
      <c r="P50" s="168">
        <v>36227</v>
      </c>
      <c r="Q50" s="280">
        <v>80</v>
      </c>
      <c r="R50" s="280"/>
    </row>
    <row r="51" spans="1:18" ht="18" customHeight="1">
      <c r="A51" s="203">
        <v>44</v>
      </c>
      <c r="B51" s="165" t="s">
        <v>1562</v>
      </c>
      <c r="C51" s="276" t="s">
        <v>266</v>
      </c>
      <c r="D51" s="277" t="s">
        <v>144</v>
      </c>
      <c r="E51" s="165" t="s">
        <v>1216</v>
      </c>
      <c r="F51" s="230">
        <v>82</v>
      </c>
      <c r="G51" s="203" t="str">
        <f t="shared" si="0"/>
        <v>Tốt</v>
      </c>
      <c r="H51" s="471"/>
      <c r="I51" s="279"/>
      <c r="J51" s="196" t="str">
        <f t="shared" si="1"/>
        <v>Nguyễn Minh Sơn</v>
      </c>
      <c r="M51" s="165" t="s">
        <v>1562</v>
      </c>
      <c r="N51" s="276" t="s">
        <v>266</v>
      </c>
      <c r="O51" s="277" t="s">
        <v>144</v>
      </c>
      <c r="P51" s="165" t="s">
        <v>1216</v>
      </c>
      <c r="Q51" s="280">
        <v>85</v>
      </c>
      <c r="R51" s="280"/>
    </row>
    <row r="52" spans="1:18" ht="18" customHeight="1">
      <c r="A52" s="203">
        <v>45</v>
      </c>
      <c r="B52" s="165" t="s">
        <v>1563</v>
      </c>
      <c r="C52" s="276" t="s">
        <v>865</v>
      </c>
      <c r="D52" s="277" t="s">
        <v>879</v>
      </c>
      <c r="E52" s="165" t="s">
        <v>1564</v>
      </c>
      <c r="F52" s="230">
        <v>80</v>
      </c>
      <c r="G52" s="203" t="str">
        <f t="shared" si="0"/>
        <v>Tốt</v>
      </c>
      <c r="H52" s="471"/>
      <c r="I52" s="279"/>
      <c r="J52" s="196" t="str">
        <f t="shared" si="1"/>
        <v>Hà Thị Thanh</v>
      </c>
      <c r="M52" s="165" t="s">
        <v>1563</v>
      </c>
      <c r="N52" s="282" t="s">
        <v>865</v>
      </c>
      <c r="O52" s="283" t="s">
        <v>879</v>
      </c>
      <c r="P52" s="173" t="s">
        <v>1564</v>
      </c>
      <c r="Q52" s="280">
        <v>80</v>
      </c>
      <c r="R52" s="280"/>
    </row>
    <row r="53" spans="1:18" ht="18" customHeight="1">
      <c r="A53" s="203">
        <v>46</v>
      </c>
      <c r="B53" s="165" t="s">
        <v>1565</v>
      </c>
      <c r="C53" s="276" t="s">
        <v>1566</v>
      </c>
      <c r="D53" s="277" t="s">
        <v>486</v>
      </c>
      <c r="E53" s="165" t="s">
        <v>281</v>
      </c>
      <c r="F53" s="230">
        <v>80</v>
      </c>
      <c r="G53" s="203" t="str">
        <f t="shared" si="0"/>
        <v>Tốt</v>
      </c>
      <c r="H53" s="471"/>
      <c r="I53" s="279"/>
      <c r="J53" s="196" t="str">
        <f t="shared" si="1"/>
        <v>Tô Duy Thịnh</v>
      </c>
      <c r="M53" s="165" t="s">
        <v>1565</v>
      </c>
      <c r="N53" s="276" t="s">
        <v>1566</v>
      </c>
      <c r="O53" s="277" t="s">
        <v>486</v>
      </c>
      <c r="P53" s="165" t="s">
        <v>281</v>
      </c>
      <c r="Q53" s="280">
        <v>78</v>
      </c>
      <c r="R53" s="280"/>
    </row>
    <row r="54" spans="1:18" ht="18" customHeight="1">
      <c r="A54" s="203">
        <v>47</v>
      </c>
      <c r="B54" s="165" t="s">
        <v>1567</v>
      </c>
      <c r="C54" s="276" t="s">
        <v>1568</v>
      </c>
      <c r="D54" s="277" t="s">
        <v>1569</v>
      </c>
      <c r="E54" s="165" t="s">
        <v>1216</v>
      </c>
      <c r="F54" s="230">
        <v>79</v>
      </c>
      <c r="G54" s="203" t="str">
        <f t="shared" si="0"/>
        <v>Khá</v>
      </c>
      <c r="H54" s="471"/>
      <c r="I54" s="279"/>
      <c r="J54" s="196" t="str">
        <f t="shared" si="1"/>
        <v>Trần Duy Thuần</v>
      </c>
      <c r="M54" s="165" t="s">
        <v>1567</v>
      </c>
      <c r="N54" s="276" t="s">
        <v>1568</v>
      </c>
      <c r="O54" s="277" t="s">
        <v>1569</v>
      </c>
      <c r="P54" s="165" t="s">
        <v>1216</v>
      </c>
      <c r="Q54" s="280">
        <v>80</v>
      </c>
      <c r="R54" s="280"/>
    </row>
    <row r="55" spans="1:18" ht="18" customHeight="1">
      <c r="A55" s="203">
        <v>48</v>
      </c>
      <c r="B55" s="165" t="s">
        <v>1570</v>
      </c>
      <c r="C55" s="276" t="s">
        <v>1571</v>
      </c>
      <c r="D55" s="277" t="s">
        <v>1572</v>
      </c>
      <c r="E55" s="165" t="s">
        <v>1573</v>
      </c>
      <c r="F55" s="230">
        <v>80</v>
      </c>
      <c r="G55" s="203" t="str">
        <f t="shared" si="0"/>
        <v>Tốt</v>
      </c>
      <c r="H55" s="471"/>
      <c r="I55" s="279"/>
      <c r="J55" s="196" t="str">
        <f t="shared" si="1"/>
        <v>Nguyễn Thủy Tiên</v>
      </c>
      <c r="M55" s="165" t="s">
        <v>1570</v>
      </c>
      <c r="N55" s="276" t="s">
        <v>1571</v>
      </c>
      <c r="O55" s="277" t="s">
        <v>1572</v>
      </c>
      <c r="P55" s="165" t="s">
        <v>1573</v>
      </c>
      <c r="Q55" s="280">
        <v>75</v>
      </c>
      <c r="R55" s="280"/>
    </row>
    <row r="56" spans="1:18" ht="18" customHeight="1">
      <c r="A56" s="203">
        <v>49</v>
      </c>
      <c r="B56" s="165" t="s">
        <v>1574</v>
      </c>
      <c r="C56" s="276" t="s">
        <v>1575</v>
      </c>
      <c r="D56" s="277" t="s">
        <v>496</v>
      </c>
      <c r="E56" s="165" t="s">
        <v>1576</v>
      </c>
      <c r="F56" s="230">
        <v>85</v>
      </c>
      <c r="G56" s="203" t="str">
        <f t="shared" si="0"/>
        <v>Tốt</v>
      </c>
      <c r="H56" s="471"/>
      <c r="I56" s="279"/>
      <c r="J56" s="196" t="str">
        <f t="shared" si="1"/>
        <v>Đoàn Quỳnh Trang</v>
      </c>
      <c r="M56" s="165" t="s">
        <v>1574</v>
      </c>
      <c r="N56" s="276" t="s">
        <v>1575</v>
      </c>
      <c r="O56" s="277" t="s">
        <v>496</v>
      </c>
      <c r="P56" s="165" t="s">
        <v>1576</v>
      </c>
      <c r="Q56" s="280">
        <v>85</v>
      </c>
      <c r="R56" s="280"/>
    </row>
    <row r="57" spans="1:18" ht="18" customHeight="1">
      <c r="A57" s="203">
        <v>50</v>
      </c>
      <c r="B57" s="165" t="s">
        <v>1577</v>
      </c>
      <c r="C57" s="276" t="s">
        <v>86</v>
      </c>
      <c r="D57" s="277" t="s">
        <v>496</v>
      </c>
      <c r="E57" s="165" t="s">
        <v>63</v>
      </c>
      <c r="F57" s="230">
        <v>85</v>
      </c>
      <c r="G57" s="203" t="str">
        <f t="shared" si="0"/>
        <v>Tốt</v>
      </c>
      <c r="H57" s="278"/>
      <c r="I57" s="279"/>
      <c r="J57" s="196" t="str">
        <f t="shared" si="1"/>
        <v>Vũ Thị Thùy Trang</v>
      </c>
      <c r="M57" s="165" t="s">
        <v>1577</v>
      </c>
      <c r="N57" s="276" t="s">
        <v>86</v>
      </c>
      <c r="O57" s="277" t="s">
        <v>496</v>
      </c>
      <c r="P57" s="165" t="s">
        <v>63</v>
      </c>
      <c r="Q57" s="280">
        <v>75</v>
      </c>
      <c r="R57" s="280"/>
    </row>
    <row r="58" spans="1:18" ht="18" customHeight="1">
      <c r="A58" s="203">
        <v>51</v>
      </c>
      <c r="B58" s="165" t="s">
        <v>1578</v>
      </c>
      <c r="C58" s="276" t="s">
        <v>1579</v>
      </c>
      <c r="D58" s="277" t="s">
        <v>501</v>
      </c>
      <c r="E58" s="165" t="s">
        <v>1580</v>
      </c>
      <c r="F58" s="230">
        <v>79</v>
      </c>
      <c r="G58" s="203" t="str">
        <f t="shared" si="0"/>
        <v>Khá</v>
      </c>
      <c r="H58" s="278"/>
      <c r="I58" s="279"/>
      <c r="J58" s="196" t="str">
        <f t="shared" si="1"/>
        <v>Phùng Đức Trung</v>
      </c>
      <c r="M58" s="165" t="s">
        <v>1578</v>
      </c>
      <c r="N58" s="276" t="s">
        <v>1579</v>
      </c>
      <c r="O58" s="277" t="s">
        <v>501</v>
      </c>
      <c r="P58" s="165" t="s">
        <v>1580</v>
      </c>
      <c r="Q58" s="280">
        <v>87</v>
      </c>
      <c r="R58" s="280"/>
    </row>
    <row r="59" spans="1:18" ht="18" customHeight="1">
      <c r="A59" s="203">
        <v>52</v>
      </c>
      <c r="B59" s="165" t="s">
        <v>1581</v>
      </c>
      <c r="C59" s="276" t="s">
        <v>838</v>
      </c>
      <c r="D59" s="277" t="s">
        <v>659</v>
      </c>
      <c r="E59" s="165" t="s">
        <v>1582</v>
      </c>
      <c r="F59" s="230">
        <v>70</v>
      </c>
      <c r="G59" s="203" t="str">
        <f t="shared" si="0"/>
        <v>Khá</v>
      </c>
      <c r="H59" s="278"/>
      <c r="I59" s="279"/>
      <c r="J59" s="196" t="str">
        <f t="shared" si="1"/>
        <v>Nguyễn Duy Tú</v>
      </c>
      <c r="M59" s="165" t="s">
        <v>1581</v>
      </c>
      <c r="N59" s="276" t="s">
        <v>838</v>
      </c>
      <c r="O59" s="277" t="s">
        <v>659</v>
      </c>
      <c r="P59" s="165" t="s">
        <v>1582</v>
      </c>
      <c r="Q59" s="280">
        <v>80</v>
      </c>
      <c r="R59" s="280"/>
    </row>
    <row r="60" spans="1:18" ht="18" customHeight="1">
      <c r="A60" s="203">
        <v>53</v>
      </c>
      <c r="B60" s="165" t="s">
        <v>1583</v>
      </c>
      <c r="C60" s="276" t="s">
        <v>1584</v>
      </c>
      <c r="D60" s="277" t="s">
        <v>165</v>
      </c>
      <c r="E60" s="165" t="s">
        <v>1216</v>
      </c>
      <c r="F60" s="230">
        <v>81</v>
      </c>
      <c r="G60" s="203" t="str">
        <f t="shared" si="0"/>
        <v>Tốt</v>
      </c>
      <c r="H60" s="278"/>
      <c r="I60" s="279"/>
      <c r="J60" s="196" t="str">
        <f t="shared" si="1"/>
        <v>Trần Thanh Tùng</v>
      </c>
      <c r="M60" s="165" t="s">
        <v>1583</v>
      </c>
      <c r="N60" s="276" t="s">
        <v>1584</v>
      </c>
      <c r="O60" s="277" t="s">
        <v>165</v>
      </c>
      <c r="P60" s="165" t="s">
        <v>1216</v>
      </c>
      <c r="Q60" s="280">
        <v>86</v>
      </c>
      <c r="R60" s="280"/>
    </row>
    <row r="61" spans="1:18" ht="18" customHeight="1">
      <c r="A61" s="203">
        <v>54</v>
      </c>
      <c r="B61" s="165" t="s">
        <v>1585</v>
      </c>
      <c r="C61" s="276" t="s">
        <v>395</v>
      </c>
      <c r="D61" s="277" t="s">
        <v>526</v>
      </c>
      <c r="E61" s="165" t="s">
        <v>1586</v>
      </c>
      <c r="F61" s="230">
        <v>90</v>
      </c>
      <c r="G61" s="203" t="str">
        <f t="shared" si="0"/>
        <v>Xuất sắc</v>
      </c>
      <c r="H61" s="278"/>
      <c r="I61" s="279"/>
      <c r="J61" s="196" t="str">
        <f t="shared" si="1"/>
        <v>Nguyễn Thị Thu Uyên</v>
      </c>
      <c r="M61" s="165" t="s">
        <v>1585</v>
      </c>
      <c r="N61" s="284" t="s">
        <v>395</v>
      </c>
      <c r="O61" s="285" t="s">
        <v>526</v>
      </c>
      <c r="P61" s="286" t="s">
        <v>1586</v>
      </c>
      <c r="Q61" s="280">
        <v>90</v>
      </c>
      <c r="R61" s="280"/>
    </row>
    <row r="62" spans="1:18" ht="18" customHeight="1">
      <c r="A62" s="203">
        <v>55</v>
      </c>
      <c r="B62" s="173" t="s">
        <v>1587</v>
      </c>
      <c r="C62" s="282" t="s">
        <v>1588</v>
      </c>
      <c r="D62" s="283" t="s">
        <v>180</v>
      </c>
      <c r="E62" s="173" t="s">
        <v>106</v>
      </c>
      <c r="F62" s="287">
        <v>83</v>
      </c>
      <c r="G62" s="210" t="str">
        <f t="shared" si="0"/>
        <v>Tốt</v>
      </c>
      <c r="H62" s="288"/>
      <c r="J62" s="196" t="str">
        <f t="shared" si="1"/>
        <v>Trương Thị Hải Yến</v>
      </c>
      <c r="M62" s="173" t="s">
        <v>1587</v>
      </c>
      <c r="N62" s="282" t="s">
        <v>1588</v>
      </c>
      <c r="O62" s="283" t="s">
        <v>180</v>
      </c>
      <c r="P62" s="173" t="s">
        <v>106</v>
      </c>
      <c r="Q62" s="289">
        <v>85</v>
      </c>
      <c r="R62" s="290"/>
    </row>
    <row r="63" spans="4:5" ht="9.75" customHeight="1">
      <c r="D63" s="225"/>
      <c r="E63" s="226"/>
    </row>
    <row r="64" spans="2:11" ht="18.75" customHeight="1">
      <c r="B64" s="216" t="s">
        <v>185</v>
      </c>
      <c r="C64" s="36">
        <f>COUNTA($B$8:$B$62)</f>
        <v>55</v>
      </c>
      <c r="D64" s="217" t="s">
        <v>186</v>
      </c>
      <c r="E64" s="218"/>
      <c r="K64" s="195">
        <f>SUM(D65:D70)</f>
        <v>55</v>
      </c>
    </row>
    <row r="65" spans="2:5" ht="18.75" customHeight="1">
      <c r="B65" s="220" t="s">
        <v>187</v>
      </c>
      <c r="C65" s="221" t="s">
        <v>188</v>
      </c>
      <c r="D65" s="94">
        <f>COUNTIF($G$8:$G$62,"Xuất sắc")</f>
        <v>6</v>
      </c>
      <c r="E65" s="213" t="s">
        <v>186</v>
      </c>
    </row>
    <row r="66" spans="2:5" ht="18.75" customHeight="1">
      <c r="B66" s="213"/>
      <c r="C66" s="221" t="s">
        <v>189</v>
      </c>
      <c r="D66" s="93">
        <f>COUNTIF($G$8:$G$62,"Tốt")</f>
        <v>39</v>
      </c>
      <c r="E66" s="213" t="s">
        <v>186</v>
      </c>
    </row>
    <row r="67" spans="2:5" ht="18.75" customHeight="1">
      <c r="B67" s="213"/>
      <c r="C67" s="221" t="s">
        <v>190</v>
      </c>
      <c r="D67" s="93">
        <f>COUNTIF($G$8:$G$62,"Khá")</f>
        <v>10</v>
      </c>
      <c r="E67" s="213" t="s">
        <v>186</v>
      </c>
    </row>
    <row r="68" spans="2:5" ht="18.75" customHeight="1">
      <c r="B68" s="213"/>
      <c r="C68" s="221" t="s">
        <v>191</v>
      </c>
      <c r="D68" s="93">
        <f>COUNTIF($G$8:$G$62,"TB")</f>
        <v>0</v>
      </c>
      <c r="E68" s="213" t="s">
        <v>186</v>
      </c>
    </row>
    <row r="69" spans="2:5" ht="18.75" customHeight="1">
      <c r="B69" s="213"/>
      <c r="C69" s="191" t="s">
        <v>1243</v>
      </c>
      <c r="D69" s="192">
        <f>COUNTIF($G$8:$G$61,"Yếu")</f>
        <v>0</v>
      </c>
      <c r="E69" s="191" t="s">
        <v>186</v>
      </c>
    </row>
    <row r="70" spans="2:5" ht="18.75" customHeight="1">
      <c r="B70" s="213"/>
      <c r="C70" s="191" t="s">
        <v>193</v>
      </c>
      <c r="D70" s="192">
        <f>COUNTBLANK(F8:F62)</f>
        <v>0</v>
      </c>
      <c r="E70" s="191" t="s">
        <v>186</v>
      </c>
    </row>
    <row r="71" spans="2:5" ht="10.5" customHeight="1">
      <c r="B71" s="213"/>
      <c r="C71" s="213"/>
      <c r="D71" s="213"/>
      <c r="E71" s="214"/>
    </row>
    <row r="72" spans="4:5" ht="18.75" customHeight="1">
      <c r="D72" s="225"/>
      <c r="E72" s="226"/>
    </row>
    <row r="73" spans="4:5" ht="18.75" customHeight="1">
      <c r="D73" s="225"/>
      <c r="E73" s="226"/>
    </row>
    <row r="74" spans="4:5" ht="18.75" customHeight="1">
      <c r="D74" s="225"/>
      <c r="E74" s="226"/>
    </row>
    <row r="75" spans="4:5" ht="18.75" customHeight="1">
      <c r="D75" s="225"/>
      <c r="E75" s="226"/>
    </row>
    <row r="76" spans="4:5" ht="18.75" customHeight="1">
      <c r="D76" s="225"/>
      <c r="E76" s="226"/>
    </row>
    <row r="77" spans="4:5" ht="18.75" customHeight="1">
      <c r="D77" s="225"/>
      <c r="E77" s="226"/>
    </row>
    <row r="78" spans="4:5" ht="18.75" customHeight="1">
      <c r="D78" s="225"/>
      <c r="E78" s="226"/>
    </row>
    <row r="79" spans="4:5" ht="18.75" customHeight="1">
      <c r="D79" s="225"/>
      <c r="E79" s="226"/>
    </row>
    <row r="80" spans="4:5" ht="18.75" customHeight="1">
      <c r="D80" s="225"/>
      <c r="E80" s="226"/>
    </row>
    <row r="81" spans="4:5" ht="18.75" customHeight="1">
      <c r="D81" s="225"/>
      <c r="E81" s="226"/>
    </row>
    <row r="82" spans="4:5" ht="18.75" customHeight="1">
      <c r="D82" s="225"/>
      <c r="E82" s="226"/>
    </row>
    <row r="83" spans="4:5" ht="18.75" customHeight="1">
      <c r="D83" s="225"/>
      <c r="E83" s="226"/>
    </row>
    <row r="84" spans="4:5" ht="18.75" customHeight="1">
      <c r="D84" s="225"/>
      <c r="E84" s="226"/>
    </row>
    <row r="85" spans="4:5" ht="18.75" customHeight="1">
      <c r="D85" s="225"/>
      <c r="E85" s="226"/>
    </row>
    <row r="86" spans="4:5" ht="18.75" customHeight="1">
      <c r="D86" s="225"/>
      <c r="E86" s="226"/>
    </row>
    <row r="87" spans="4:5" ht="18.75" customHeight="1">
      <c r="D87" s="225"/>
      <c r="E87" s="226"/>
    </row>
    <row r="88" spans="4:5" ht="18.75" customHeight="1">
      <c r="D88" s="225"/>
      <c r="E88" s="226"/>
    </row>
    <row r="89" spans="4:5" ht="18.75" customHeight="1">
      <c r="D89" s="225"/>
      <c r="E89" s="226"/>
    </row>
    <row r="90" spans="4:5" ht="18.75" customHeight="1">
      <c r="D90" s="225"/>
      <c r="E90" s="226"/>
    </row>
    <row r="91" spans="4:5" ht="18.75" customHeight="1">
      <c r="D91" s="225"/>
      <c r="E91" s="226"/>
    </row>
    <row r="92" spans="4:5" ht="18.75" customHeight="1">
      <c r="D92" s="225"/>
      <c r="E92" s="226"/>
    </row>
    <row r="93" spans="4:5" ht="18.75" customHeight="1">
      <c r="D93" s="225"/>
      <c r="E93" s="226"/>
    </row>
    <row r="94" spans="4:5" ht="18.75" customHeight="1">
      <c r="D94" s="225"/>
      <c r="E94" s="226"/>
    </row>
    <row r="95" spans="4:5" ht="18.75" customHeight="1">
      <c r="D95" s="225"/>
      <c r="E95" s="226"/>
    </row>
    <row r="96" spans="4:5" ht="18.75" customHeight="1">
      <c r="D96" s="225"/>
      <c r="E96" s="226"/>
    </row>
    <row r="97" spans="4:5" ht="18.75" customHeight="1">
      <c r="D97" s="225"/>
      <c r="E97" s="226"/>
    </row>
    <row r="98" spans="4:5" ht="18.75" customHeight="1">
      <c r="D98" s="225"/>
      <c r="E98" s="226"/>
    </row>
    <row r="99" spans="4:5" ht="18.75" customHeight="1">
      <c r="D99" s="225"/>
      <c r="E99" s="226"/>
    </row>
    <row r="100" spans="4:5" ht="18.75" customHeight="1">
      <c r="D100" s="225"/>
      <c r="E100" s="226"/>
    </row>
    <row r="101" spans="4:5" ht="18.75" customHeight="1">
      <c r="D101" s="225"/>
      <c r="E101" s="226"/>
    </row>
    <row r="102" spans="4:5" ht="18.75" customHeight="1">
      <c r="D102" s="225"/>
      <c r="E102" s="226"/>
    </row>
    <row r="103" spans="4:5" ht="18.75" customHeight="1">
      <c r="D103" s="225"/>
      <c r="E103" s="226"/>
    </row>
    <row r="104" spans="4:5" ht="18.75" customHeight="1">
      <c r="D104" s="225"/>
      <c r="E104" s="226"/>
    </row>
    <row r="105" spans="4:5" ht="18.75" customHeight="1">
      <c r="D105" s="225"/>
      <c r="E105" s="226"/>
    </row>
    <row r="106" spans="4:5" ht="18.75" customHeight="1">
      <c r="D106" s="225"/>
      <c r="E106" s="226"/>
    </row>
    <row r="107" spans="4:5" ht="18.75" customHeight="1">
      <c r="D107" s="225"/>
      <c r="E107" s="226"/>
    </row>
    <row r="108" spans="4:5" ht="18.75" customHeight="1">
      <c r="D108" s="225"/>
      <c r="E108" s="226"/>
    </row>
    <row r="109" spans="4:5" ht="18.75" customHeight="1">
      <c r="D109" s="225"/>
      <c r="E109" s="226"/>
    </row>
    <row r="110" spans="4:5" ht="18.75" customHeight="1">
      <c r="D110" s="225"/>
      <c r="E110" s="226"/>
    </row>
    <row r="111" spans="4:5" ht="18.75" customHeight="1">
      <c r="D111" s="225"/>
      <c r="E111" s="226"/>
    </row>
    <row r="112" spans="4:5" ht="18.75" customHeight="1">
      <c r="D112" s="225"/>
      <c r="E112" s="226"/>
    </row>
    <row r="113" spans="4:5" ht="18.75" customHeight="1">
      <c r="D113" s="225"/>
      <c r="E113" s="226"/>
    </row>
    <row r="114" spans="4:5" ht="18.75" customHeight="1">
      <c r="D114" s="225"/>
      <c r="E114" s="226"/>
    </row>
    <row r="115" spans="4:5" ht="18.75" customHeight="1">
      <c r="D115" s="225"/>
      <c r="E115" s="226"/>
    </row>
    <row r="116" spans="4:5" ht="18.75" customHeight="1">
      <c r="D116" s="225"/>
      <c r="E116" s="226"/>
    </row>
    <row r="117" spans="4:5" ht="18.75" customHeight="1">
      <c r="D117" s="225"/>
      <c r="E117" s="226"/>
    </row>
    <row r="118" spans="4:5" ht="18.75" customHeight="1">
      <c r="D118" s="225"/>
      <c r="E118" s="226"/>
    </row>
    <row r="119" spans="4:5" ht="18.75" customHeight="1">
      <c r="D119" s="225"/>
      <c r="E119" s="226"/>
    </row>
    <row r="120" spans="4:5" ht="18.75" customHeight="1">
      <c r="D120" s="225"/>
      <c r="E120" s="226"/>
    </row>
    <row r="121" spans="4:5" ht="18.75" customHeight="1">
      <c r="D121" s="225"/>
      <c r="E121" s="226"/>
    </row>
    <row r="122" spans="4:5" ht="18.75" customHeight="1">
      <c r="D122" s="225"/>
      <c r="E122" s="226"/>
    </row>
    <row r="123" spans="4:5" ht="18.75" customHeight="1">
      <c r="D123" s="225"/>
      <c r="E123" s="226"/>
    </row>
    <row r="124" spans="4:5" ht="18.75" customHeight="1">
      <c r="D124" s="225"/>
      <c r="E124" s="226"/>
    </row>
    <row r="125" spans="4:5" ht="18.75" customHeight="1">
      <c r="D125" s="225"/>
      <c r="E125" s="226"/>
    </row>
    <row r="126" spans="4:5" ht="18.75" customHeight="1">
      <c r="D126" s="225"/>
      <c r="E126" s="226"/>
    </row>
    <row r="127" spans="4:5" ht="18.75" customHeight="1">
      <c r="D127" s="225"/>
      <c r="E127" s="226"/>
    </row>
    <row r="128" spans="4:5" ht="18.75" customHeight="1">
      <c r="D128" s="225"/>
      <c r="E128" s="226"/>
    </row>
    <row r="129" spans="4:5" ht="18.75" customHeight="1">
      <c r="D129" s="225"/>
      <c r="E129" s="226"/>
    </row>
    <row r="130" spans="4:5" ht="18.75" customHeight="1">
      <c r="D130" s="225"/>
      <c r="E130" s="226"/>
    </row>
    <row r="131" spans="4:5" ht="18.75" customHeight="1">
      <c r="D131" s="225"/>
      <c r="E131" s="226"/>
    </row>
    <row r="132" spans="4:5" ht="18.75" customHeight="1">
      <c r="D132" s="225"/>
      <c r="E132" s="226"/>
    </row>
    <row r="133" spans="4:5" ht="18.75" customHeight="1">
      <c r="D133" s="225"/>
      <c r="E133" s="226"/>
    </row>
    <row r="134" spans="4:5" ht="18.75" customHeight="1">
      <c r="D134" s="225"/>
      <c r="E134" s="226"/>
    </row>
    <row r="135" spans="4:5" ht="18.75" customHeight="1">
      <c r="D135" s="225"/>
      <c r="E135" s="226"/>
    </row>
    <row r="136" spans="4:5" ht="18.75" customHeight="1">
      <c r="D136" s="225"/>
      <c r="E136" s="226"/>
    </row>
    <row r="137" spans="4:5" ht="18.75" customHeight="1">
      <c r="D137" s="225"/>
      <c r="E137" s="226"/>
    </row>
    <row r="138" spans="4:5" ht="18.75" customHeight="1">
      <c r="D138" s="225"/>
      <c r="E138" s="226"/>
    </row>
    <row r="139" spans="4:5" ht="18.75" customHeight="1">
      <c r="D139" s="225"/>
      <c r="E139" s="226"/>
    </row>
    <row r="140" spans="4:5" ht="18.75" customHeight="1">
      <c r="D140" s="225"/>
      <c r="E140" s="226"/>
    </row>
    <row r="141" spans="4:5" ht="18.75" customHeight="1">
      <c r="D141" s="225"/>
      <c r="E141" s="226"/>
    </row>
    <row r="142" spans="4:5" ht="18.75" customHeight="1">
      <c r="D142" s="225"/>
      <c r="E142" s="226"/>
    </row>
    <row r="143" spans="4:5" ht="18.75" customHeight="1">
      <c r="D143" s="225"/>
      <c r="E143" s="226"/>
    </row>
    <row r="144" spans="4:5" ht="18.75" customHeight="1">
      <c r="D144" s="225"/>
      <c r="E144" s="226"/>
    </row>
    <row r="145" spans="4:5" ht="18.75" customHeight="1">
      <c r="D145" s="225"/>
      <c r="E145" s="226"/>
    </row>
    <row r="146" spans="4:5" ht="18.75" customHeight="1">
      <c r="D146" s="225"/>
      <c r="E146" s="226"/>
    </row>
    <row r="147" spans="4:5" ht="18.75" customHeight="1">
      <c r="D147" s="225"/>
      <c r="E147" s="226"/>
    </row>
    <row r="148" spans="4:5" ht="18.75" customHeight="1">
      <c r="D148" s="225"/>
      <c r="E148" s="226"/>
    </row>
    <row r="149" spans="4:5" ht="18.75" customHeight="1">
      <c r="D149" s="225"/>
      <c r="E149" s="226"/>
    </row>
    <row r="150" spans="4:5" ht="18.75" customHeight="1">
      <c r="D150" s="225"/>
      <c r="E150" s="226"/>
    </row>
    <row r="151" spans="4:5" ht="18.75" customHeight="1">
      <c r="D151" s="225"/>
      <c r="E151" s="226"/>
    </row>
    <row r="152" spans="4:5" ht="18.75" customHeight="1">
      <c r="D152" s="225"/>
      <c r="E152" s="226"/>
    </row>
    <row r="153" spans="4:5" ht="18.75" customHeight="1">
      <c r="D153" s="225"/>
      <c r="E153" s="226"/>
    </row>
    <row r="154" spans="4:5" ht="18.75" customHeight="1">
      <c r="D154" s="225"/>
      <c r="E154" s="226"/>
    </row>
    <row r="155" spans="4:5" ht="18.75" customHeight="1">
      <c r="D155" s="225"/>
      <c r="E155" s="226"/>
    </row>
    <row r="156" spans="4:5" ht="18.75" customHeight="1">
      <c r="D156" s="225"/>
      <c r="E156" s="226"/>
    </row>
    <row r="157" spans="4:5" ht="18.75" customHeight="1">
      <c r="D157" s="225"/>
      <c r="E157" s="226"/>
    </row>
    <row r="158" spans="4:5" ht="18.75" customHeight="1">
      <c r="D158" s="225"/>
      <c r="E158" s="226"/>
    </row>
    <row r="159" spans="4:5" ht="18.75" customHeight="1">
      <c r="D159" s="225"/>
      <c r="E159" s="226"/>
    </row>
    <row r="160" spans="4:5" ht="18.75" customHeight="1">
      <c r="D160" s="225"/>
      <c r="E160" s="226"/>
    </row>
    <row r="161" spans="4:5" ht="18.75" customHeight="1">
      <c r="D161" s="225"/>
      <c r="E161" s="226"/>
    </row>
  </sheetData>
  <sheetProtection/>
  <mergeCells count="11">
    <mergeCell ref="A1:H1"/>
    <mergeCell ref="A2:H2"/>
    <mergeCell ref="A3:H3"/>
    <mergeCell ref="A4:H4"/>
    <mergeCell ref="A6:A7"/>
    <mergeCell ref="B6:B7"/>
    <mergeCell ref="C6:D7"/>
    <mergeCell ref="E6:E7"/>
    <mergeCell ref="F6:F7"/>
    <mergeCell ref="G6:G7"/>
    <mergeCell ref="H6:H7"/>
  </mergeCells>
  <conditionalFormatting sqref="G8:G62">
    <cfRule type="cellIs" priority="1" dxfId="23" operator="greaterThan" stopIfTrue="1">
      <formula>"X"</formula>
    </cfRule>
  </conditionalFormatting>
  <printOptions/>
  <pageMargins left="0.35433070866141736" right="0.35433070866141736" top="0.31496062992125984" bottom="0.31496062992125984" header="0.3937007874015748" footer="0.11811023622047245"/>
  <pageSetup horizontalDpi="600" verticalDpi="600" orientation="portrait" paperSize="9" r:id="rId2"/>
  <headerFooter>
    <oddFooter>&amp;R&amp;P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I92"/>
  <sheetViews>
    <sheetView zoomScale="70" zoomScaleNormal="70" zoomScalePageLayoutView="0" workbookViewId="0" topLeftCell="A1">
      <selection activeCell="L84" sqref="L84"/>
    </sheetView>
  </sheetViews>
  <sheetFormatPr defaultColWidth="8.88671875" defaultRowHeight="18.75"/>
  <cols>
    <col min="1" max="1" width="4.77734375" style="152" customWidth="1"/>
    <col min="2" max="2" width="12.77734375" style="152" bestFit="1" customWidth="1"/>
    <col min="3" max="3" width="19.10546875" style="152" customWidth="1"/>
    <col min="4" max="4" width="7.6640625" style="152" customWidth="1"/>
    <col min="5" max="5" width="10.10546875" style="152" bestFit="1" customWidth="1"/>
    <col min="6" max="6" width="7.99609375" style="175" customWidth="1"/>
    <col min="7" max="7" width="8.21484375" style="176" customWidth="1"/>
    <col min="8" max="8" width="7.77734375" style="177" customWidth="1"/>
    <col min="9" max="16384" width="8.88671875" style="152" customWidth="1"/>
  </cols>
  <sheetData>
    <row r="1" spans="1:8" ht="16.5">
      <c r="A1" s="885" t="s">
        <v>2713</v>
      </c>
      <c r="B1" s="885"/>
      <c r="C1" s="885"/>
      <c r="D1" s="885"/>
      <c r="E1" s="885"/>
      <c r="F1" s="885"/>
      <c r="G1" s="885"/>
      <c r="H1" s="885"/>
    </row>
    <row r="2" spans="1:8" ht="16.5">
      <c r="A2" s="885" t="s">
        <v>909</v>
      </c>
      <c r="B2" s="885"/>
      <c r="C2" s="885"/>
      <c r="D2" s="885"/>
      <c r="E2" s="885"/>
      <c r="F2" s="885"/>
      <c r="G2" s="885"/>
      <c r="H2" s="885"/>
    </row>
    <row r="3" spans="1:8" ht="16.5">
      <c r="A3" s="886" t="s">
        <v>2714</v>
      </c>
      <c r="B3" s="886"/>
      <c r="C3" s="886"/>
      <c r="D3" s="886"/>
      <c r="E3" s="886"/>
      <c r="F3" s="886"/>
      <c r="G3" s="886"/>
      <c r="H3" s="886"/>
    </row>
    <row r="4" spans="1:8" ht="16.5">
      <c r="A4" s="887" t="s">
        <v>2</v>
      </c>
      <c r="B4" s="887"/>
      <c r="C4" s="887"/>
      <c r="D4" s="887"/>
      <c r="E4" s="887"/>
      <c r="F4" s="887"/>
      <c r="G4" s="887"/>
      <c r="H4" s="887"/>
    </row>
    <row r="5" spans="1:8" ht="8.25" customHeight="1">
      <c r="A5" s="4"/>
      <c r="B5" s="116"/>
      <c r="C5" s="4"/>
      <c r="D5" s="115"/>
      <c r="E5" s="114"/>
      <c r="F5" s="113"/>
      <c r="G5" s="113"/>
      <c r="H5" s="5"/>
    </row>
    <row r="6" spans="1:8" ht="57" customHeight="1">
      <c r="A6" s="888" t="s">
        <v>3</v>
      </c>
      <c r="B6" s="888" t="s">
        <v>4</v>
      </c>
      <c r="C6" s="888" t="s">
        <v>5</v>
      </c>
      <c r="D6" s="888"/>
      <c r="E6" s="888" t="s">
        <v>6</v>
      </c>
      <c r="F6" s="889" t="s">
        <v>7</v>
      </c>
      <c r="G6" s="888" t="s">
        <v>8</v>
      </c>
      <c r="H6" s="883" t="s">
        <v>9</v>
      </c>
    </row>
    <row r="7" spans="1:8" ht="15" customHeight="1">
      <c r="A7" s="888"/>
      <c r="B7" s="888"/>
      <c r="C7" s="888"/>
      <c r="D7" s="888"/>
      <c r="E7" s="888"/>
      <c r="F7" s="889"/>
      <c r="G7" s="888"/>
      <c r="H7" s="884"/>
    </row>
    <row r="8" spans="1:8" s="160" customFormat="1" ht="22.5" customHeight="1">
      <c r="A8" s="153">
        <v>1</v>
      </c>
      <c r="B8" s="154" t="s">
        <v>910</v>
      </c>
      <c r="C8" s="155" t="s">
        <v>911</v>
      </c>
      <c r="D8" s="156" t="s">
        <v>12</v>
      </c>
      <c r="E8" s="157" t="s">
        <v>690</v>
      </c>
      <c r="F8" s="158">
        <v>78</v>
      </c>
      <c r="G8" s="159" t="str">
        <f>IF(F8&gt;=90,"Xuất sắc",IF(F8&gt;=80,"Tốt",IF(F8&gt;=65,"Khá",IF(F8&gt;=50,"TB","Yếu"))))</f>
        <v>Khá</v>
      </c>
      <c r="H8" s="466"/>
    </row>
    <row r="9" spans="1:8" s="160" customFormat="1" ht="22.5" customHeight="1">
      <c r="A9" s="161">
        <v>2</v>
      </c>
      <c r="B9" s="162" t="s">
        <v>912</v>
      </c>
      <c r="C9" s="163" t="s">
        <v>913</v>
      </c>
      <c r="D9" s="164" t="s">
        <v>12</v>
      </c>
      <c r="E9" s="165" t="s">
        <v>162</v>
      </c>
      <c r="F9" s="166">
        <v>81</v>
      </c>
      <c r="G9" s="167" t="str">
        <f aca="true" t="shared" si="0" ref="G9:G71">IF(F9&gt;=90,"Xuất sắc",IF(F9&gt;=80,"Tốt",IF(F9&gt;=65,"Khá",IF(F9&gt;=50,"TB","Yếu"))))</f>
        <v>Tốt</v>
      </c>
      <c r="H9" s="467"/>
    </row>
    <row r="10" spans="1:8" s="160" customFormat="1" ht="22.5" customHeight="1">
      <c r="A10" s="161">
        <v>3</v>
      </c>
      <c r="B10" s="162" t="s">
        <v>914</v>
      </c>
      <c r="C10" s="163" t="s">
        <v>367</v>
      </c>
      <c r="D10" s="164" t="s">
        <v>12</v>
      </c>
      <c r="E10" s="165" t="s">
        <v>915</v>
      </c>
      <c r="F10" s="166">
        <v>81</v>
      </c>
      <c r="G10" s="167" t="str">
        <f t="shared" si="0"/>
        <v>Tốt</v>
      </c>
      <c r="H10" s="467"/>
    </row>
    <row r="11" spans="1:8" s="160" customFormat="1" ht="22.5" customHeight="1">
      <c r="A11" s="161">
        <v>4</v>
      </c>
      <c r="B11" s="162" t="s">
        <v>916</v>
      </c>
      <c r="C11" s="163" t="s">
        <v>917</v>
      </c>
      <c r="D11" s="164" t="s">
        <v>12</v>
      </c>
      <c r="E11" s="165" t="s">
        <v>671</v>
      </c>
      <c r="F11" s="166">
        <v>85</v>
      </c>
      <c r="G11" s="167" t="str">
        <f t="shared" si="0"/>
        <v>Tốt</v>
      </c>
      <c r="H11" s="484"/>
    </row>
    <row r="12" spans="1:8" s="160" customFormat="1" ht="22.5" customHeight="1">
      <c r="A12" s="161">
        <v>5</v>
      </c>
      <c r="B12" s="162" t="s">
        <v>918</v>
      </c>
      <c r="C12" s="163" t="s">
        <v>919</v>
      </c>
      <c r="D12" s="164" t="s">
        <v>12</v>
      </c>
      <c r="E12" s="168" t="s">
        <v>499</v>
      </c>
      <c r="F12" s="166">
        <v>90</v>
      </c>
      <c r="G12" s="167" t="str">
        <f t="shared" si="0"/>
        <v>Xuất sắc</v>
      </c>
      <c r="H12" s="467"/>
    </row>
    <row r="13" spans="1:8" s="160" customFormat="1" ht="22.5" customHeight="1">
      <c r="A13" s="161">
        <v>6</v>
      </c>
      <c r="B13" s="162" t="s">
        <v>920</v>
      </c>
      <c r="C13" s="163" t="s">
        <v>865</v>
      </c>
      <c r="D13" s="164" t="s">
        <v>921</v>
      </c>
      <c r="E13" s="165" t="s">
        <v>658</v>
      </c>
      <c r="F13" s="166">
        <v>90</v>
      </c>
      <c r="G13" s="167" t="str">
        <f t="shared" si="0"/>
        <v>Xuất sắc</v>
      </c>
      <c r="H13" s="467"/>
    </row>
    <row r="14" spans="1:8" s="160" customFormat="1" ht="22.5" customHeight="1">
      <c r="A14" s="161">
        <v>7</v>
      </c>
      <c r="B14" s="162" t="s">
        <v>922</v>
      </c>
      <c r="C14" s="163" t="s">
        <v>923</v>
      </c>
      <c r="D14" s="164" t="s">
        <v>796</v>
      </c>
      <c r="E14" s="165" t="s">
        <v>924</v>
      </c>
      <c r="F14" s="166">
        <v>83</v>
      </c>
      <c r="G14" s="167" t="str">
        <f t="shared" si="0"/>
        <v>Tốt</v>
      </c>
      <c r="H14" s="467"/>
    </row>
    <row r="15" spans="1:8" s="160" customFormat="1" ht="22.5" customHeight="1">
      <c r="A15" s="161">
        <v>8</v>
      </c>
      <c r="B15" s="162" t="s">
        <v>925</v>
      </c>
      <c r="C15" s="163" t="s">
        <v>19</v>
      </c>
      <c r="D15" s="164" t="s">
        <v>926</v>
      </c>
      <c r="E15" s="165" t="s">
        <v>927</v>
      </c>
      <c r="F15" s="166">
        <v>81</v>
      </c>
      <c r="G15" s="167" t="str">
        <f t="shared" si="0"/>
        <v>Tốt</v>
      </c>
      <c r="H15" s="467"/>
    </row>
    <row r="16" spans="1:8" s="160" customFormat="1" ht="16.5">
      <c r="A16" s="161">
        <v>9</v>
      </c>
      <c r="B16" s="162" t="s">
        <v>928</v>
      </c>
      <c r="C16" s="163" t="s">
        <v>929</v>
      </c>
      <c r="D16" s="164" t="s">
        <v>638</v>
      </c>
      <c r="E16" s="165" t="s">
        <v>930</v>
      </c>
      <c r="F16" s="166">
        <v>62</v>
      </c>
      <c r="G16" s="167" t="str">
        <f t="shared" si="0"/>
        <v>TB</v>
      </c>
      <c r="H16" s="484"/>
    </row>
    <row r="17" spans="1:8" s="160" customFormat="1" ht="22.5" customHeight="1">
      <c r="A17" s="161">
        <v>10</v>
      </c>
      <c r="B17" s="162" t="s">
        <v>931</v>
      </c>
      <c r="C17" s="163" t="s">
        <v>932</v>
      </c>
      <c r="D17" s="164" t="s">
        <v>215</v>
      </c>
      <c r="E17" s="165" t="s">
        <v>299</v>
      </c>
      <c r="F17" s="166">
        <v>81</v>
      </c>
      <c r="G17" s="167" t="str">
        <f t="shared" si="0"/>
        <v>Tốt</v>
      </c>
      <c r="H17" s="467"/>
    </row>
    <row r="18" spans="1:8" s="160" customFormat="1" ht="22.5" customHeight="1">
      <c r="A18" s="161">
        <v>11</v>
      </c>
      <c r="B18" s="162" t="s">
        <v>933</v>
      </c>
      <c r="C18" s="163" t="s">
        <v>934</v>
      </c>
      <c r="D18" s="164" t="s">
        <v>215</v>
      </c>
      <c r="E18" s="165" t="s">
        <v>335</v>
      </c>
      <c r="F18" s="166">
        <v>80</v>
      </c>
      <c r="G18" s="167" t="str">
        <f t="shared" si="0"/>
        <v>Tốt</v>
      </c>
      <c r="H18" s="467"/>
    </row>
    <row r="19" spans="1:8" s="160" customFormat="1" ht="22.5" customHeight="1">
      <c r="A19" s="161">
        <v>12</v>
      </c>
      <c r="B19" s="162" t="s">
        <v>935</v>
      </c>
      <c r="C19" s="163" t="s">
        <v>936</v>
      </c>
      <c r="D19" s="164" t="s">
        <v>215</v>
      </c>
      <c r="E19" s="165" t="s">
        <v>664</v>
      </c>
      <c r="F19" s="166">
        <v>92</v>
      </c>
      <c r="G19" s="167" t="str">
        <f t="shared" si="0"/>
        <v>Xuất sắc</v>
      </c>
      <c r="H19" s="468"/>
    </row>
    <row r="20" spans="1:8" s="160" customFormat="1" ht="22.5" customHeight="1">
      <c r="A20" s="161">
        <v>13</v>
      </c>
      <c r="B20" s="162" t="s">
        <v>937</v>
      </c>
      <c r="C20" s="163" t="s">
        <v>938</v>
      </c>
      <c r="D20" s="164" t="s">
        <v>24</v>
      </c>
      <c r="E20" s="165" t="s">
        <v>939</v>
      </c>
      <c r="F20" s="166">
        <v>82</v>
      </c>
      <c r="G20" s="167" t="str">
        <f t="shared" si="0"/>
        <v>Tốt</v>
      </c>
      <c r="H20" s="467"/>
    </row>
    <row r="21" spans="1:8" s="160" customFormat="1" ht="22.5" customHeight="1">
      <c r="A21" s="161">
        <v>14</v>
      </c>
      <c r="B21" s="162" t="s">
        <v>940</v>
      </c>
      <c r="C21" s="163" t="s">
        <v>941</v>
      </c>
      <c r="D21" s="164" t="s">
        <v>223</v>
      </c>
      <c r="E21" s="165" t="s">
        <v>942</v>
      </c>
      <c r="F21" s="166">
        <v>80</v>
      </c>
      <c r="G21" s="167" t="str">
        <f t="shared" si="0"/>
        <v>Tốt</v>
      </c>
      <c r="H21" s="467"/>
    </row>
    <row r="22" spans="1:8" s="160" customFormat="1" ht="22.5" customHeight="1">
      <c r="A22" s="161">
        <v>15</v>
      </c>
      <c r="B22" s="162" t="s">
        <v>943</v>
      </c>
      <c r="C22" s="163" t="s">
        <v>944</v>
      </c>
      <c r="D22" s="164" t="s">
        <v>945</v>
      </c>
      <c r="E22" s="165" t="s">
        <v>946</v>
      </c>
      <c r="F22" s="166">
        <v>70</v>
      </c>
      <c r="G22" s="167" t="str">
        <f t="shared" si="0"/>
        <v>Khá</v>
      </c>
      <c r="H22" s="468"/>
    </row>
    <row r="23" spans="1:8" s="160" customFormat="1" ht="22.5" customHeight="1">
      <c r="A23" s="161">
        <v>16</v>
      </c>
      <c r="B23" s="162" t="s">
        <v>947</v>
      </c>
      <c r="C23" s="163" t="s">
        <v>948</v>
      </c>
      <c r="D23" s="164" t="s">
        <v>235</v>
      </c>
      <c r="E23" s="165" t="s">
        <v>228</v>
      </c>
      <c r="F23" s="166">
        <v>80</v>
      </c>
      <c r="G23" s="167" t="str">
        <f t="shared" si="0"/>
        <v>Tốt</v>
      </c>
      <c r="H23" s="467"/>
    </row>
    <row r="24" spans="1:8" s="160" customFormat="1" ht="22.5" customHeight="1">
      <c r="A24" s="161">
        <v>17</v>
      </c>
      <c r="B24" s="162" t="s">
        <v>949</v>
      </c>
      <c r="C24" s="163" t="s">
        <v>950</v>
      </c>
      <c r="D24" s="164" t="s">
        <v>398</v>
      </c>
      <c r="E24" s="165" t="s">
        <v>499</v>
      </c>
      <c r="F24" s="166">
        <v>75</v>
      </c>
      <c r="G24" s="167" t="str">
        <f t="shared" si="0"/>
        <v>Khá</v>
      </c>
      <c r="H24" s="467"/>
    </row>
    <row r="25" spans="1:8" s="160" customFormat="1" ht="22.5" customHeight="1">
      <c r="A25" s="161">
        <v>18</v>
      </c>
      <c r="B25" s="162" t="s">
        <v>951</v>
      </c>
      <c r="C25" s="163" t="s">
        <v>952</v>
      </c>
      <c r="D25" s="164" t="s">
        <v>45</v>
      </c>
      <c r="E25" s="165" t="s">
        <v>694</v>
      </c>
      <c r="F25" s="166">
        <v>70</v>
      </c>
      <c r="G25" s="167" t="str">
        <f t="shared" si="0"/>
        <v>Khá</v>
      </c>
      <c r="H25" s="467"/>
    </row>
    <row r="26" spans="1:8" s="160" customFormat="1" ht="22.5" customHeight="1">
      <c r="A26" s="161">
        <v>19</v>
      </c>
      <c r="B26" s="162" t="s">
        <v>953</v>
      </c>
      <c r="C26" s="163" t="s">
        <v>954</v>
      </c>
      <c r="D26" s="164" t="s">
        <v>45</v>
      </c>
      <c r="E26" s="165" t="s">
        <v>955</v>
      </c>
      <c r="F26" s="166">
        <v>76</v>
      </c>
      <c r="G26" s="167" t="str">
        <f t="shared" si="0"/>
        <v>Khá</v>
      </c>
      <c r="H26" s="467"/>
    </row>
    <row r="27" spans="1:8" s="160" customFormat="1" ht="22.5" customHeight="1">
      <c r="A27" s="161">
        <v>20</v>
      </c>
      <c r="B27" s="162" t="s">
        <v>956</v>
      </c>
      <c r="C27" s="163" t="s">
        <v>957</v>
      </c>
      <c r="D27" s="164" t="s">
        <v>45</v>
      </c>
      <c r="E27" s="165" t="s">
        <v>712</v>
      </c>
      <c r="F27" s="166">
        <v>80</v>
      </c>
      <c r="G27" s="167" t="str">
        <f t="shared" si="0"/>
        <v>Tốt</v>
      </c>
      <c r="H27" s="467"/>
    </row>
    <row r="28" spans="1:8" s="160" customFormat="1" ht="22.5" customHeight="1">
      <c r="A28" s="161">
        <v>21</v>
      </c>
      <c r="B28" s="162" t="s">
        <v>958</v>
      </c>
      <c r="C28" s="163" t="s">
        <v>19</v>
      </c>
      <c r="D28" s="164" t="s">
        <v>245</v>
      </c>
      <c r="E28" s="165" t="s">
        <v>959</v>
      </c>
      <c r="F28" s="166">
        <v>80</v>
      </c>
      <c r="G28" s="167" t="str">
        <f t="shared" si="0"/>
        <v>Tốt</v>
      </c>
      <c r="H28" s="74"/>
    </row>
    <row r="29" spans="1:8" s="160" customFormat="1" ht="22.5" customHeight="1">
      <c r="A29" s="161">
        <v>22</v>
      </c>
      <c r="B29" s="162" t="s">
        <v>960</v>
      </c>
      <c r="C29" s="163" t="s">
        <v>395</v>
      </c>
      <c r="D29" s="164" t="s">
        <v>249</v>
      </c>
      <c r="E29" s="165" t="s">
        <v>559</v>
      </c>
      <c r="F29" s="166">
        <v>81</v>
      </c>
      <c r="G29" s="167" t="str">
        <f t="shared" si="0"/>
        <v>Tốt</v>
      </c>
      <c r="H29" s="74"/>
    </row>
    <row r="30" spans="1:8" s="160" customFormat="1" ht="22.5" customHeight="1">
      <c r="A30" s="161">
        <v>23</v>
      </c>
      <c r="B30" s="162" t="s">
        <v>961</v>
      </c>
      <c r="C30" s="163" t="s">
        <v>962</v>
      </c>
      <c r="D30" s="164" t="s">
        <v>49</v>
      </c>
      <c r="E30" s="165" t="s">
        <v>963</v>
      </c>
      <c r="F30" s="166">
        <v>75</v>
      </c>
      <c r="G30" s="167" t="str">
        <f t="shared" si="0"/>
        <v>Khá</v>
      </c>
      <c r="H30" s="74"/>
    </row>
    <row r="31" spans="1:8" s="160" customFormat="1" ht="22.5" customHeight="1">
      <c r="A31" s="161">
        <v>24</v>
      </c>
      <c r="B31" s="162" t="s">
        <v>964</v>
      </c>
      <c r="C31" s="163" t="s">
        <v>54</v>
      </c>
      <c r="D31" s="164" t="s">
        <v>965</v>
      </c>
      <c r="E31" s="165" t="s">
        <v>66</v>
      </c>
      <c r="F31" s="166">
        <v>83</v>
      </c>
      <c r="G31" s="167" t="str">
        <f t="shared" si="0"/>
        <v>Tốt</v>
      </c>
      <c r="H31" s="74"/>
    </row>
    <row r="32" spans="1:8" s="160" customFormat="1" ht="22.5" customHeight="1">
      <c r="A32" s="161">
        <v>25</v>
      </c>
      <c r="B32" s="162" t="s">
        <v>966</v>
      </c>
      <c r="C32" s="163" t="s">
        <v>967</v>
      </c>
      <c r="D32" s="164" t="s">
        <v>258</v>
      </c>
      <c r="E32" s="165" t="s">
        <v>968</v>
      </c>
      <c r="F32" s="166">
        <v>83</v>
      </c>
      <c r="G32" s="167" t="str">
        <f t="shared" si="0"/>
        <v>Tốt</v>
      </c>
      <c r="H32" s="74"/>
    </row>
    <row r="33" spans="1:8" s="160" customFormat="1" ht="22.5" customHeight="1">
      <c r="A33" s="161">
        <v>26</v>
      </c>
      <c r="B33" s="162" t="s">
        <v>969</v>
      </c>
      <c r="C33" s="163" t="s">
        <v>769</v>
      </c>
      <c r="D33" s="164" t="s">
        <v>58</v>
      </c>
      <c r="E33" s="165" t="s">
        <v>232</v>
      </c>
      <c r="F33" s="166">
        <v>80</v>
      </c>
      <c r="G33" s="167" t="str">
        <f t="shared" si="0"/>
        <v>Tốt</v>
      </c>
      <c r="H33" s="74"/>
    </row>
    <row r="34" spans="1:8" s="160" customFormat="1" ht="22.5" customHeight="1">
      <c r="A34" s="161">
        <v>27</v>
      </c>
      <c r="B34" s="162" t="s">
        <v>970</v>
      </c>
      <c r="C34" s="163" t="s">
        <v>971</v>
      </c>
      <c r="D34" s="164" t="s">
        <v>605</v>
      </c>
      <c r="E34" s="165" t="s">
        <v>690</v>
      </c>
      <c r="F34" s="166">
        <v>94</v>
      </c>
      <c r="G34" s="167" t="str">
        <f t="shared" si="0"/>
        <v>Xuất sắc</v>
      </c>
      <c r="H34" s="470"/>
    </row>
    <row r="35" spans="1:8" s="160" customFormat="1" ht="22.5" customHeight="1">
      <c r="A35" s="161">
        <v>28</v>
      </c>
      <c r="B35" s="162" t="s">
        <v>972</v>
      </c>
      <c r="C35" s="163" t="s">
        <v>973</v>
      </c>
      <c r="D35" s="164" t="s">
        <v>974</v>
      </c>
      <c r="E35" s="168" t="s">
        <v>975</v>
      </c>
      <c r="F35" s="166">
        <v>80</v>
      </c>
      <c r="G35" s="167" t="str">
        <f t="shared" si="0"/>
        <v>Tốt</v>
      </c>
      <c r="H35" s="74"/>
    </row>
    <row r="36" spans="1:8" s="160" customFormat="1" ht="22.5" customHeight="1">
      <c r="A36" s="161">
        <v>29</v>
      </c>
      <c r="B36" s="162" t="s">
        <v>976</v>
      </c>
      <c r="C36" s="163" t="s">
        <v>977</v>
      </c>
      <c r="D36" s="164" t="s">
        <v>62</v>
      </c>
      <c r="E36" s="165" t="s">
        <v>978</v>
      </c>
      <c r="F36" s="166">
        <v>90</v>
      </c>
      <c r="G36" s="167" t="str">
        <f t="shared" si="0"/>
        <v>Xuất sắc</v>
      </c>
      <c r="H36" s="470"/>
    </row>
    <row r="37" spans="1:8" s="160" customFormat="1" ht="22.5" customHeight="1">
      <c r="A37" s="161">
        <v>30</v>
      </c>
      <c r="B37" s="162" t="s">
        <v>979</v>
      </c>
      <c r="C37" s="163" t="s">
        <v>23</v>
      </c>
      <c r="D37" s="164" t="s">
        <v>68</v>
      </c>
      <c r="E37" s="165" t="s">
        <v>980</v>
      </c>
      <c r="F37" s="166">
        <v>75</v>
      </c>
      <c r="G37" s="167" t="str">
        <f t="shared" si="0"/>
        <v>Khá</v>
      </c>
      <c r="H37" s="74"/>
    </row>
    <row r="38" spans="1:8" s="160" customFormat="1" ht="22.5" customHeight="1">
      <c r="A38" s="161">
        <v>31</v>
      </c>
      <c r="B38" s="162" t="s">
        <v>981</v>
      </c>
      <c r="C38" s="163" t="s">
        <v>532</v>
      </c>
      <c r="D38" s="164" t="s">
        <v>68</v>
      </c>
      <c r="E38" s="165" t="s">
        <v>982</v>
      </c>
      <c r="F38" s="166">
        <v>80</v>
      </c>
      <c r="G38" s="167" t="str">
        <f t="shared" si="0"/>
        <v>Tốt</v>
      </c>
      <c r="H38" s="467"/>
    </row>
    <row r="39" spans="1:8" s="160" customFormat="1" ht="22.5" customHeight="1">
      <c r="A39" s="161">
        <v>32</v>
      </c>
      <c r="B39" s="162" t="s">
        <v>983</v>
      </c>
      <c r="C39" s="163" t="s">
        <v>984</v>
      </c>
      <c r="D39" s="164" t="s">
        <v>426</v>
      </c>
      <c r="E39" s="165" t="s">
        <v>985</v>
      </c>
      <c r="F39" s="166">
        <v>85</v>
      </c>
      <c r="G39" s="167" t="str">
        <f t="shared" si="0"/>
        <v>Tốt</v>
      </c>
      <c r="H39" s="467"/>
    </row>
    <row r="40" spans="1:8" s="160" customFormat="1" ht="22.5" customHeight="1">
      <c r="A40" s="161">
        <v>33</v>
      </c>
      <c r="B40" s="162" t="s">
        <v>986</v>
      </c>
      <c r="C40" s="163" t="s">
        <v>395</v>
      </c>
      <c r="D40" s="164" t="s">
        <v>855</v>
      </c>
      <c r="E40" s="165" t="s">
        <v>987</v>
      </c>
      <c r="F40" s="166">
        <v>76</v>
      </c>
      <c r="G40" s="167" t="str">
        <f t="shared" si="0"/>
        <v>Khá</v>
      </c>
      <c r="H40" s="467"/>
    </row>
    <row r="41" spans="1:8" s="160" customFormat="1" ht="22.5" customHeight="1">
      <c r="A41" s="161">
        <v>34</v>
      </c>
      <c r="B41" s="162" t="s">
        <v>988</v>
      </c>
      <c r="C41" s="163" t="s">
        <v>989</v>
      </c>
      <c r="D41" s="164" t="s">
        <v>855</v>
      </c>
      <c r="E41" s="168" t="s">
        <v>990</v>
      </c>
      <c r="F41" s="166">
        <v>80</v>
      </c>
      <c r="G41" s="167" t="str">
        <f t="shared" si="0"/>
        <v>Tốt</v>
      </c>
      <c r="H41" s="467"/>
    </row>
    <row r="42" spans="1:8" s="160" customFormat="1" ht="22.5" customHeight="1">
      <c r="A42" s="161">
        <v>35</v>
      </c>
      <c r="B42" s="162" t="s">
        <v>991</v>
      </c>
      <c r="C42" s="163" t="s">
        <v>992</v>
      </c>
      <c r="D42" s="164" t="s">
        <v>589</v>
      </c>
      <c r="E42" s="165" t="s">
        <v>232</v>
      </c>
      <c r="F42" s="166">
        <v>80</v>
      </c>
      <c r="G42" s="167" t="str">
        <f t="shared" si="0"/>
        <v>Tốt</v>
      </c>
      <c r="H42" s="467"/>
    </row>
    <row r="43" spans="1:8" s="160" customFormat="1" ht="22.5" customHeight="1">
      <c r="A43" s="161">
        <v>36</v>
      </c>
      <c r="B43" s="162" t="s">
        <v>993</v>
      </c>
      <c r="C43" s="163" t="s">
        <v>994</v>
      </c>
      <c r="D43" s="164" t="s">
        <v>995</v>
      </c>
      <c r="E43" s="165" t="s">
        <v>21</v>
      </c>
      <c r="F43" s="166">
        <v>82</v>
      </c>
      <c r="G43" s="167" t="str">
        <f t="shared" si="0"/>
        <v>Tốt</v>
      </c>
      <c r="H43" s="467"/>
    </row>
    <row r="44" spans="1:8" s="160" customFormat="1" ht="22.5" customHeight="1">
      <c r="A44" s="161">
        <v>37</v>
      </c>
      <c r="B44" s="162" t="s">
        <v>996</v>
      </c>
      <c r="C44" s="163" t="s">
        <v>997</v>
      </c>
      <c r="D44" s="164" t="s">
        <v>585</v>
      </c>
      <c r="E44" s="165" t="s">
        <v>499</v>
      </c>
      <c r="F44" s="166">
        <v>82</v>
      </c>
      <c r="G44" s="167" t="str">
        <f t="shared" si="0"/>
        <v>Tốt</v>
      </c>
      <c r="H44" s="467"/>
    </row>
    <row r="45" spans="1:8" s="160" customFormat="1" ht="22.5" customHeight="1">
      <c r="A45" s="161">
        <v>38</v>
      </c>
      <c r="B45" s="162" t="s">
        <v>998</v>
      </c>
      <c r="C45" s="163" t="s">
        <v>999</v>
      </c>
      <c r="D45" s="164" t="s">
        <v>75</v>
      </c>
      <c r="E45" s="165" t="s">
        <v>216</v>
      </c>
      <c r="F45" s="166">
        <v>80</v>
      </c>
      <c r="G45" s="167" t="str">
        <f t="shared" si="0"/>
        <v>Tốt</v>
      </c>
      <c r="H45" s="467"/>
    </row>
    <row r="46" spans="1:8" s="160" customFormat="1" ht="22.5" customHeight="1">
      <c r="A46" s="161">
        <v>39</v>
      </c>
      <c r="B46" s="162" t="s">
        <v>1000</v>
      </c>
      <c r="C46" s="163" t="s">
        <v>1001</v>
      </c>
      <c r="D46" s="164" t="s">
        <v>75</v>
      </c>
      <c r="E46" s="165" t="s">
        <v>1002</v>
      </c>
      <c r="F46" s="166">
        <v>63</v>
      </c>
      <c r="G46" s="167" t="str">
        <f t="shared" si="0"/>
        <v>TB</v>
      </c>
      <c r="H46" s="468"/>
    </row>
    <row r="47" spans="1:8" s="160" customFormat="1" ht="22.5" customHeight="1">
      <c r="A47" s="161">
        <v>40</v>
      </c>
      <c r="B47" s="162" t="s">
        <v>1003</v>
      </c>
      <c r="C47" s="163" t="s">
        <v>606</v>
      </c>
      <c r="D47" s="164" t="s">
        <v>97</v>
      </c>
      <c r="E47" s="165" t="s">
        <v>1004</v>
      </c>
      <c r="F47" s="166">
        <v>82</v>
      </c>
      <c r="G47" s="167" t="str">
        <f t="shared" si="0"/>
        <v>Tốt</v>
      </c>
      <c r="H47" s="467"/>
    </row>
    <row r="48" spans="1:8" s="160" customFormat="1" ht="22.5" customHeight="1">
      <c r="A48" s="161">
        <v>41</v>
      </c>
      <c r="B48" s="162" t="s">
        <v>1005</v>
      </c>
      <c r="C48" s="163" t="s">
        <v>1006</v>
      </c>
      <c r="D48" s="164" t="s">
        <v>1007</v>
      </c>
      <c r="E48" s="165" t="s">
        <v>1004</v>
      </c>
      <c r="F48" s="166">
        <v>81</v>
      </c>
      <c r="G48" s="167" t="str">
        <f t="shared" si="0"/>
        <v>Tốt</v>
      </c>
      <c r="H48" s="467"/>
    </row>
    <row r="49" spans="1:8" s="160" customFormat="1" ht="22.5" customHeight="1">
      <c r="A49" s="161">
        <v>42</v>
      </c>
      <c r="B49" s="162" t="s">
        <v>1008</v>
      </c>
      <c r="C49" s="163" t="s">
        <v>1009</v>
      </c>
      <c r="D49" s="164" t="s">
        <v>560</v>
      </c>
      <c r="E49" s="165" t="s">
        <v>810</v>
      </c>
      <c r="F49" s="166">
        <v>82</v>
      </c>
      <c r="G49" s="167" t="str">
        <f t="shared" si="0"/>
        <v>Tốt</v>
      </c>
      <c r="H49" s="467"/>
    </row>
    <row r="50" spans="1:8" s="160" customFormat="1" ht="22.5" customHeight="1">
      <c r="A50" s="161">
        <v>43</v>
      </c>
      <c r="B50" s="162" t="s">
        <v>1010</v>
      </c>
      <c r="C50" s="163" t="s">
        <v>1011</v>
      </c>
      <c r="D50" s="164" t="s">
        <v>304</v>
      </c>
      <c r="E50" s="165" t="s">
        <v>1012</v>
      </c>
      <c r="F50" s="166">
        <v>82</v>
      </c>
      <c r="G50" s="167" t="str">
        <f t="shared" si="0"/>
        <v>Tốt</v>
      </c>
      <c r="H50" s="467"/>
    </row>
    <row r="51" spans="1:8" s="160" customFormat="1" ht="22.5" customHeight="1">
      <c r="A51" s="161">
        <v>44</v>
      </c>
      <c r="B51" s="162" t="s">
        <v>1013</v>
      </c>
      <c r="C51" s="163" t="s">
        <v>19</v>
      </c>
      <c r="D51" s="164" t="s">
        <v>304</v>
      </c>
      <c r="E51" s="165" t="s">
        <v>542</v>
      </c>
      <c r="F51" s="166">
        <v>83</v>
      </c>
      <c r="G51" s="167" t="str">
        <f t="shared" si="0"/>
        <v>Tốt</v>
      </c>
      <c r="H51" s="467"/>
    </row>
    <row r="52" spans="1:8" s="160" customFormat="1" ht="22.5" customHeight="1">
      <c r="A52" s="161">
        <v>45</v>
      </c>
      <c r="B52" s="162" t="s">
        <v>1014</v>
      </c>
      <c r="C52" s="163" t="s">
        <v>395</v>
      </c>
      <c r="D52" s="164" t="s">
        <v>1015</v>
      </c>
      <c r="E52" s="165" t="s">
        <v>1016</v>
      </c>
      <c r="F52" s="166">
        <v>80</v>
      </c>
      <c r="G52" s="167" t="str">
        <f t="shared" si="0"/>
        <v>Tốt</v>
      </c>
      <c r="H52" s="467"/>
    </row>
    <row r="53" spans="1:8" s="160" customFormat="1" ht="22.5" customHeight="1">
      <c r="A53" s="161">
        <v>46</v>
      </c>
      <c r="B53" s="162" t="s">
        <v>1017</v>
      </c>
      <c r="C53" s="163" t="s">
        <v>283</v>
      </c>
      <c r="D53" s="164" t="s">
        <v>459</v>
      </c>
      <c r="E53" s="165" t="s">
        <v>963</v>
      </c>
      <c r="F53" s="166">
        <v>80</v>
      </c>
      <c r="G53" s="167" t="str">
        <f t="shared" si="0"/>
        <v>Tốt</v>
      </c>
      <c r="H53" s="467"/>
    </row>
    <row r="54" spans="1:8" s="160" customFormat="1" ht="22.5" customHeight="1">
      <c r="A54" s="161">
        <v>47</v>
      </c>
      <c r="B54" s="162" t="s">
        <v>1018</v>
      </c>
      <c r="C54" s="163" t="s">
        <v>561</v>
      </c>
      <c r="D54" s="164" t="s">
        <v>463</v>
      </c>
      <c r="E54" s="165" t="s">
        <v>1019</v>
      </c>
      <c r="F54" s="166">
        <v>83</v>
      </c>
      <c r="G54" s="167" t="str">
        <f t="shared" si="0"/>
        <v>Tốt</v>
      </c>
      <c r="H54" s="467"/>
    </row>
    <row r="55" spans="1:8" s="160" customFormat="1" ht="22.5" customHeight="1">
      <c r="A55" s="161">
        <v>48</v>
      </c>
      <c r="B55" s="162" t="s">
        <v>1020</v>
      </c>
      <c r="C55" s="163" t="s">
        <v>263</v>
      </c>
      <c r="D55" s="164" t="s">
        <v>1021</v>
      </c>
      <c r="E55" s="165" t="s">
        <v>559</v>
      </c>
      <c r="F55" s="102">
        <v>63</v>
      </c>
      <c r="G55" s="167" t="str">
        <f t="shared" si="0"/>
        <v>TB</v>
      </c>
      <c r="H55" s="467"/>
    </row>
    <row r="56" spans="1:8" s="160" customFormat="1" ht="22.5" customHeight="1">
      <c r="A56" s="161">
        <v>49</v>
      </c>
      <c r="B56" s="162" t="s">
        <v>1022</v>
      </c>
      <c r="C56" s="163" t="s">
        <v>1023</v>
      </c>
      <c r="D56" s="164" t="s">
        <v>133</v>
      </c>
      <c r="E56" s="165" t="s">
        <v>1024</v>
      </c>
      <c r="F56" s="102">
        <v>80</v>
      </c>
      <c r="G56" s="167" t="str">
        <f t="shared" si="0"/>
        <v>Tốt</v>
      </c>
      <c r="H56" s="467"/>
    </row>
    <row r="57" spans="1:8" s="160" customFormat="1" ht="22.5" customHeight="1">
      <c r="A57" s="161">
        <v>50</v>
      </c>
      <c r="B57" s="162" t="s">
        <v>1025</v>
      </c>
      <c r="C57" s="163" t="s">
        <v>934</v>
      </c>
      <c r="D57" s="164" t="s">
        <v>140</v>
      </c>
      <c r="E57" s="165" t="s">
        <v>1026</v>
      </c>
      <c r="F57" s="102">
        <v>90</v>
      </c>
      <c r="G57" s="167" t="str">
        <f t="shared" si="0"/>
        <v>Xuất sắc</v>
      </c>
      <c r="H57" s="467"/>
    </row>
    <row r="58" spans="1:8" s="160" customFormat="1" ht="22.5" customHeight="1">
      <c r="A58" s="161">
        <v>51</v>
      </c>
      <c r="B58" s="162" t="s">
        <v>1027</v>
      </c>
      <c r="C58" s="163" t="s">
        <v>1028</v>
      </c>
      <c r="D58" s="164" t="s">
        <v>691</v>
      </c>
      <c r="E58" s="165" t="s">
        <v>1029</v>
      </c>
      <c r="F58" s="102">
        <v>90</v>
      </c>
      <c r="G58" s="167" t="str">
        <f t="shared" si="0"/>
        <v>Xuất sắc</v>
      </c>
      <c r="H58" s="467"/>
    </row>
    <row r="59" spans="1:8" s="160" customFormat="1" ht="22.5" customHeight="1">
      <c r="A59" s="161">
        <v>52</v>
      </c>
      <c r="B59" s="162" t="s">
        <v>1030</v>
      </c>
      <c r="C59" s="163" t="s">
        <v>1031</v>
      </c>
      <c r="D59" s="164" t="s">
        <v>147</v>
      </c>
      <c r="E59" s="165" t="s">
        <v>1032</v>
      </c>
      <c r="F59" s="102">
        <v>63</v>
      </c>
      <c r="G59" s="167" t="str">
        <f t="shared" si="0"/>
        <v>TB</v>
      </c>
      <c r="H59" s="467"/>
    </row>
    <row r="60" spans="1:8" s="160" customFormat="1" ht="22.5" customHeight="1">
      <c r="A60" s="161">
        <v>53</v>
      </c>
      <c r="B60" s="162" t="s">
        <v>1033</v>
      </c>
      <c r="C60" s="163" t="s">
        <v>120</v>
      </c>
      <c r="D60" s="164" t="s">
        <v>879</v>
      </c>
      <c r="E60" s="165" t="s">
        <v>1034</v>
      </c>
      <c r="F60" s="102">
        <v>82</v>
      </c>
      <c r="G60" s="167" t="str">
        <f t="shared" si="0"/>
        <v>Tốt</v>
      </c>
      <c r="H60" s="467"/>
    </row>
    <row r="61" spans="1:8" s="160" customFormat="1" ht="22.5" customHeight="1">
      <c r="A61" s="161">
        <v>54</v>
      </c>
      <c r="B61" s="162" t="s">
        <v>1035</v>
      </c>
      <c r="C61" s="163" t="s">
        <v>783</v>
      </c>
      <c r="D61" s="164" t="s">
        <v>150</v>
      </c>
      <c r="E61" s="165" t="s">
        <v>726</v>
      </c>
      <c r="F61" s="102">
        <v>83</v>
      </c>
      <c r="G61" s="167" t="str">
        <f t="shared" si="0"/>
        <v>Tốt</v>
      </c>
      <c r="H61" s="467"/>
    </row>
    <row r="62" spans="1:8" s="160" customFormat="1" ht="22.5" customHeight="1">
      <c r="A62" s="161">
        <v>55</v>
      </c>
      <c r="B62" s="162" t="s">
        <v>1036</v>
      </c>
      <c r="C62" s="163" t="s">
        <v>713</v>
      </c>
      <c r="D62" s="164" t="s">
        <v>341</v>
      </c>
      <c r="E62" s="165" t="s">
        <v>756</v>
      </c>
      <c r="F62" s="102">
        <v>80</v>
      </c>
      <c r="G62" s="167" t="str">
        <f t="shared" si="0"/>
        <v>Tốt</v>
      </c>
      <c r="H62" s="467"/>
    </row>
    <row r="63" spans="1:8" s="160" customFormat="1" ht="22.5" customHeight="1">
      <c r="A63" s="161">
        <v>56</v>
      </c>
      <c r="B63" s="162" t="s">
        <v>1037</v>
      </c>
      <c r="C63" s="163" t="s">
        <v>1038</v>
      </c>
      <c r="D63" s="164" t="s">
        <v>1039</v>
      </c>
      <c r="E63" s="165" t="s">
        <v>1040</v>
      </c>
      <c r="F63" s="102">
        <v>80</v>
      </c>
      <c r="G63" s="167" t="str">
        <f t="shared" si="0"/>
        <v>Tốt</v>
      </c>
      <c r="H63" s="467"/>
    </row>
    <row r="64" spans="1:8" s="160" customFormat="1" ht="22.5" customHeight="1">
      <c r="A64" s="161">
        <v>57</v>
      </c>
      <c r="B64" s="162" t="s">
        <v>1041</v>
      </c>
      <c r="C64" s="163" t="s">
        <v>37</v>
      </c>
      <c r="D64" s="164" t="s">
        <v>1039</v>
      </c>
      <c r="E64" s="165" t="s">
        <v>1042</v>
      </c>
      <c r="F64" s="102">
        <v>80</v>
      </c>
      <c r="G64" s="167" t="str">
        <f t="shared" si="0"/>
        <v>Tốt</v>
      </c>
      <c r="H64" s="467"/>
    </row>
    <row r="65" spans="1:8" s="160" customFormat="1" ht="22.5" customHeight="1">
      <c r="A65" s="161">
        <v>58</v>
      </c>
      <c r="B65" s="162" t="s">
        <v>1043</v>
      </c>
      <c r="C65" s="163" t="s">
        <v>1044</v>
      </c>
      <c r="D65" s="164" t="s">
        <v>158</v>
      </c>
      <c r="E65" s="165" t="s">
        <v>1045</v>
      </c>
      <c r="F65" s="102">
        <v>82</v>
      </c>
      <c r="G65" s="167" t="str">
        <f t="shared" si="0"/>
        <v>Tốt</v>
      </c>
      <c r="H65" s="467"/>
    </row>
    <row r="66" spans="1:8" s="160" customFormat="1" ht="22.5" customHeight="1">
      <c r="A66" s="161">
        <v>59</v>
      </c>
      <c r="B66" s="162" t="s">
        <v>1046</v>
      </c>
      <c r="C66" s="163" t="s">
        <v>1047</v>
      </c>
      <c r="D66" s="164" t="s">
        <v>1048</v>
      </c>
      <c r="E66" s="165" t="s">
        <v>267</v>
      </c>
      <c r="F66" s="102">
        <v>90</v>
      </c>
      <c r="G66" s="167" t="str">
        <f t="shared" si="0"/>
        <v>Xuất sắc</v>
      </c>
      <c r="H66" s="467"/>
    </row>
    <row r="67" spans="1:8" s="160" customFormat="1" ht="22.5" customHeight="1">
      <c r="A67" s="161">
        <v>60</v>
      </c>
      <c r="B67" s="162" t="s">
        <v>1049</v>
      </c>
      <c r="C67" s="163" t="s">
        <v>19</v>
      </c>
      <c r="D67" s="164" t="s">
        <v>350</v>
      </c>
      <c r="E67" s="165" t="s">
        <v>1050</v>
      </c>
      <c r="F67" s="102">
        <v>81</v>
      </c>
      <c r="G67" s="167" t="str">
        <f t="shared" si="0"/>
        <v>Tốt</v>
      </c>
      <c r="H67" s="467"/>
    </row>
    <row r="68" spans="1:8" s="160" customFormat="1" ht="22.5" customHeight="1">
      <c r="A68" s="161">
        <v>61</v>
      </c>
      <c r="B68" s="162" t="s">
        <v>1051</v>
      </c>
      <c r="C68" s="163" t="s">
        <v>124</v>
      </c>
      <c r="D68" s="164" t="s">
        <v>350</v>
      </c>
      <c r="E68" s="165" t="s">
        <v>66</v>
      </c>
      <c r="F68" s="102">
        <v>81</v>
      </c>
      <c r="G68" s="167" t="str">
        <f t="shared" si="0"/>
        <v>Tốt</v>
      </c>
      <c r="H68" s="467"/>
    </row>
    <row r="69" spans="1:8" s="160" customFormat="1" ht="22.5" customHeight="1">
      <c r="A69" s="161">
        <v>62</v>
      </c>
      <c r="B69" s="162" t="s">
        <v>1052</v>
      </c>
      <c r="C69" s="163" t="s">
        <v>33</v>
      </c>
      <c r="D69" s="164" t="s">
        <v>355</v>
      </c>
      <c r="E69" s="165" t="s">
        <v>660</v>
      </c>
      <c r="F69" s="102">
        <v>80</v>
      </c>
      <c r="G69" s="167" t="str">
        <f t="shared" si="0"/>
        <v>Tốt</v>
      </c>
      <c r="H69" s="467"/>
    </row>
    <row r="70" spans="1:8" s="160" customFormat="1" ht="22.5" customHeight="1">
      <c r="A70" s="161">
        <v>63</v>
      </c>
      <c r="B70" s="162" t="s">
        <v>1053</v>
      </c>
      <c r="C70" s="163" t="s">
        <v>554</v>
      </c>
      <c r="D70" s="164" t="s">
        <v>496</v>
      </c>
      <c r="E70" s="165" t="s">
        <v>630</v>
      </c>
      <c r="F70" s="102">
        <v>81</v>
      </c>
      <c r="G70" s="167" t="str">
        <f t="shared" si="0"/>
        <v>Tốt</v>
      </c>
      <c r="H70" s="467"/>
    </row>
    <row r="71" spans="1:8" s="160" customFormat="1" ht="22.5" customHeight="1">
      <c r="A71" s="161">
        <v>64</v>
      </c>
      <c r="B71" s="162" t="s">
        <v>1054</v>
      </c>
      <c r="C71" s="163" t="s">
        <v>1055</v>
      </c>
      <c r="D71" s="164" t="s">
        <v>496</v>
      </c>
      <c r="E71" s="165" t="s">
        <v>1002</v>
      </c>
      <c r="F71" s="102">
        <v>90</v>
      </c>
      <c r="G71" s="167" t="str">
        <f t="shared" si="0"/>
        <v>Xuất sắc</v>
      </c>
      <c r="H71" s="470"/>
    </row>
    <row r="72" spans="1:8" s="160" customFormat="1" ht="22.5" customHeight="1">
      <c r="A72" s="161">
        <v>65</v>
      </c>
      <c r="B72" s="162" t="s">
        <v>1056</v>
      </c>
      <c r="C72" s="163" t="s">
        <v>666</v>
      </c>
      <c r="D72" s="164" t="s">
        <v>665</v>
      </c>
      <c r="E72" s="165" t="s">
        <v>1057</v>
      </c>
      <c r="F72" s="102">
        <v>80</v>
      </c>
      <c r="G72" s="167" t="str">
        <f>IF(F72&gt;=90,"Xuất sắc",IF(F72&gt;=80,"Tốt",IF(F72&gt;=65,"Khá",IF(F72&gt;=50,"TB","Yếu"))))</f>
        <v>Tốt</v>
      </c>
      <c r="H72" s="467"/>
    </row>
    <row r="73" spans="1:8" s="160" customFormat="1" ht="22.5" customHeight="1">
      <c r="A73" s="161">
        <v>66</v>
      </c>
      <c r="B73" s="162" t="s">
        <v>1058</v>
      </c>
      <c r="C73" s="163" t="s">
        <v>1059</v>
      </c>
      <c r="D73" s="164" t="s">
        <v>1060</v>
      </c>
      <c r="E73" s="165" t="s">
        <v>1061</v>
      </c>
      <c r="F73" s="102">
        <v>82</v>
      </c>
      <c r="G73" s="167" t="str">
        <f>IF(F73&gt;=90,"Xuất sắc",IF(F73&gt;=80,"Tốt",IF(F73&gt;=65,"Khá",IF(F73&gt;=50,"TB","Yếu"))))</f>
        <v>Tốt</v>
      </c>
      <c r="H73" s="467"/>
    </row>
    <row r="74" spans="1:8" s="160" customFormat="1" ht="22.5" customHeight="1">
      <c r="A74" s="161">
        <v>67</v>
      </c>
      <c r="B74" s="162" t="s">
        <v>1062</v>
      </c>
      <c r="C74" s="163" t="s">
        <v>1063</v>
      </c>
      <c r="D74" s="164" t="s">
        <v>526</v>
      </c>
      <c r="E74" s="165" t="s">
        <v>1064</v>
      </c>
      <c r="F74" s="102">
        <v>81</v>
      </c>
      <c r="G74" s="167" t="str">
        <f>IF(F74&gt;=90,"Xuất sắc",IF(F74&gt;=80,"Tốt",IF(F74&gt;=65,"Khá",IF(F74&gt;=50,"TB","Yếu"))))</f>
        <v>Tốt</v>
      </c>
      <c r="H74" s="467"/>
    </row>
    <row r="75" spans="1:8" s="160" customFormat="1" ht="22.5" customHeight="1">
      <c r="A75" s="169">
        <v>68</v>
      </c>
      <c r="B75" s="170" t="s">
        <v>1065</v>
      </c>
      <c r="C75" s="171" t="s">
        <v>1066</v>
      </c>
      <c r="D75" s="172" t="s">
        <v>526</v>
      </c>
      <c r="E75" s="173" t="s">
        <v>968</v>
      </c>
      <c r="F75" s="100">
        <v>85</v>
      </c>
      <c r="G75" s="174" t="str">
        <f>IF(F75&gt;=90,"Xuất sắc",IF(F75&gt;=80,"Tốt",IF(F75&gt;=65,"Khá",IF(F75&gt;=50,"TB","Yếu"))))</f>
        <v>Tốt</v>
      </c>
      <c r="H75" s="469"/>
    </row>
    <row r="76" spans="1:8" s="160" customFormat="1" ht="8.25" customHeight="1">
      <c r="A76" s="152"/>
      <c r="B76" s="152"/>
      <c r="C76" s="152"/>
      <c r="D76" s="152"/>
      <c r="E76" s="152"/>
      <c r="F76" s="175"/>
      <c r="G76" s="176"/>
      <c r="H76" s="177"/>
    </row>
    <row r="77" spans="1:9" ht="16.5">
      <c r="A77" s="178"/>
      <c r="B77" s="179" t="s">
        <v>185</v>
      </c>
      <c r="C77" s="180">
        <f>COUNTA($B$8:$B$75)</f>
        <v>68</v>
      </c>
      <c r="D77" s="181" t="s">
        <v>186</v>
      </c>
      <c r="E77" s="182"/>
      <c r="F77" s="183"/>
      <c r="G77" s="178"/>
      <c r="H77" s="184"/>
      <c r="I77" s="152">
        <f>SUM(D78:D83)</f>
        <v>68</v>
      </c>
    </row>
    <row r="78" spans="1:8" ht="16.5">
      <c r="A78" s="185"/>
      <c r="B78" s="186" t="s">
        <v>187</v>
      </c>
      <c r="C78" s="187" t="s">
        <v>188</v>
      </c>
      <c r="D78" s="188">
        <f>COUNTIF($G$8:$G$75,"Xuất sắc")</f>
        <v>9</v>
      </c>
      <c r="E78" s="189" t="s">
        <v>186</v>
      </c>
      <c r="F78" s="183"/>
      <c r="G78" s="178"/>
      <c r="H78" s="184"/>
    </row>
    <row r="79" spans="1:8" ht="16.5">
      <c r="A79" s="185"/>
      <c r="B79" s="189"/>
      <c r="C79" s="187" t="s">
        <v>189</v>
      </c>
      <c r="D79" s="190">
        <f>COUNTIF($G$8:$G$75,"Tốt")</f>
        <v>47</v>
      </c>
      <c r="E79" s="189" t="s">
        <v>186</v>
      </c>
      <c r="F79" s="183"/>
      <c r="G79" s="178"/>
      <c r="H79" s="184"/>
    </row>
    <row r="80" spans="1:8" ht="16.5">
      <c r="A80" s="185"/>
      <c r="B80" s="189"/>
      <c r="C80" s="187" t="s">
        <v>190</v>
      </c>
      <c r="D80" s="190">
        <f>COUNTIF($G$8:$G$75,"Khá")</f>
        <v>8</v>
      </c>
      <c r="E80" s="189" t="s">
        <v>186</v>
      </c>
      <c r="F80" s="183"/>
      <c r="G80" s="178"/>
      <c r="H80" s="184"/>
    </row>
    <row r="81" spans="1:8" ht="16.5">
      <c r="A81" s="185"/>
      <c r="B81" s="189"/>
      <c r="C81" s="187" t="s">
        <v>191</v>
      </c>
      <c r="D81" s="190">
        <f>COUNTIF($G$8:$G$75,"TB")</f>
        <v>4</v>
      </c>
      <c r="E81" s="189" t="s">
        <v>186</v>
      </c>
      <c r="F81" s="183"/>
      <c r="G81" s="178"/>
      <c r="H81" s="184"/>
    </row>
    <row r="82" spans="1:8" ht="16.5">
      <c r="A82" s="185"/>
      <c r="B82" s="189"/>
      <c r="C82" s="187" t="s">
        <v>192</v>
      </c>
      <c r="D82" s="190">
        <f>COUNTIF($G$8:$G$75,"Yếu")</f>
        <v>0</v>
      </c>
      <c r="E82" s="189" t="s">
        <v>186</v>
      </c>
      <c r="F82" s="183"/>
      <c r="G82" s="178"/>
      <c r="H82" s="184"/>
    </row>
    <row r="83" spans="1:8" ht="16.5">
      <c r="A83" s="185"/>
      <c r="B83" s="189"/>
      <c r="C83" s="191" t="s">
        <v>193</v>
      </c>
      <c r="D83" s="192">
        <f>COUNTBLANK(F8:F75)</f>
        <v>0</v>
      </c>
      <c r="E83" s="191" t="s">
        <v>186</v>
      </c>
      <c r="F83" s="183"/>
      <c r="G83" s="178"/>
      <c r="H83" s="184"/>
    </row>
    <row r="84" spans="1:8" ht="8.25" customHeight="1">
      <c r="A84" s="185"/>
      <c r="B84" s="189"/>
      <c r="C84" s="189"/>
      <c r="D84" s="189"/>
      <c r="E84" s="193"/>
      <c r="F84" s="183"/>
      <c r="G84" s="178"/>
      <c r="H84" s="194"/>
    </row>
    <row r="85" ht="10.5" customHeight="1"/>
    <row r="86" ht="16.5"/>
    <row r="87" ht="16.5"/>
    <row r="88" ht="16.5"/>
    <row r="89" ht="16.5"/>
    <row r="90" ht="16.5"/>
    <row r="91" ht="16.5"/>
    <row r="92" ht="16.5">
      <c r="I92" s="152">
        <f>C77+'1705LTHB'!C71</f>
        <v>130</v>
      </c>
    </row>
  </sheetData>
  <sheetProtection/>
  <mergeCells count="11">
    <mergeCell ref="A1:H1"/>
    <mergeCell ref="A2:H2"/>
    <mergeCell ref="A3:H3"/>
    <mergeCell ref="A4:H4"/>
    <mergeCell ref="A6:A7"/>
    <mergeCell ref="B6:B7"/>
    <mergeCell ref="C6:D7"/>
    <mergeCell ref="E6:E7"/>
    <mergeCell ref="F6:F7"/>
    <mergeCell ref="G6:G7"/>
    <mergeCell ref="H6:H7"/>
  </mergeCells>
  <conditionalFormatting sqref="G8:G75">
    <cfRule type="cellIs" priority="1" dxfId="23" operator="greaterThan" stopIfTrue="1">
      <formula>"x"</formula>
    </cfRule>
  </conditionalFormatting>
  <printOptions/>
  <pageMargins left="0.35433070866141736" right="0" top="0.31496062992125984" bottom="0.31496062992125984" header="0.31496062992125984" footer="0.11811023622047245"/>
  <pageSetup horizontalDpi="600" verticalDpi="600" orientation="portrait" paperSize="9" r:id="rId2"/>
  <headerFooter>
    <oddFooter>&amp;R&amp;P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2060"/>
  </sheetPr>
  <dimension ref="A1:AF161"/>
  <sheetViews>
    <sheetView zoomScale="85" zoomScaleNormal="85" zoomScalePageLayoutView="0" workbookViewId="0" topLeftCell="A59">
      <selection activeCell="AJ73" sqref="AJ73"/>
    </sheetView>
  </sheetViews>
  <sheetFormatPr defaultColWidth="8.88671875" defaultRowHeight="18.75" customHeight="1"/>
  <cols>
    <col min="1" max="1" width="4.6640625" style="195" customWidth="1"/>
    <col min="2" max="2" width="12.88671875" style="223" bestFit="1" customWidth="1"/>
    <col min="3" max="3" width="16.3359375" style="224" customWidth="1"/>
    <col min="4" max="4" width="7.6640625" style="227" bestFit="1" customWidth="1"/>
    <col min="5" max="5" width="10.6640625" style="228" bestFit="1" customWidth="1"/>
    <col min="6" max="6" width="8.10546875" style="195" customWidth="1"/>
    <col min="7" max="7" width="7.99609375" style="195" customWidth="1"/>
    <col min="8" max="8" width="8.99609375" style="215" customWidth="1"/>
    <col min="9" max="9" width="0" style="195" hidden="1" customWidth="1"/>
    <col min="10" max="10" width="7.5546875" style="195" hidden="1" customWidth="1"/>
    <col min="11" max="12" width="0" style="195" hidden="1" customWidth="1"/>
    <col min="13" max="13" width="10.6640625" style="195" hidden="1" customWidth="1"/>
    <col min="14" max="14" width="12.77734375" style="195" hidden="1" customWidth="1"/>
    <col min="15" max="30" width="0" style="195" hidden="1" customWidth="1"/>
    <col min="31" max="31" width="2.3359375" style="195" customWidth="1"/>
    <col min="32" max="32" width="5.21484375" style="195" customWidth="1"/>
    <col min="33" max="16384" width="8.88671875" style="195" customWidth="1"/>
  </cols>
  <sheetData>
    <row r="1" spans="1:8" ht="18.75" customHeight="1">
      <c r="A1" s="885" t="s">
        <v>2713</v>
      </c>
      <c r="B1" s="885"/>
      <c r="C1" s="885"/>
      <c r="D1" s="885"/>
      <c r="E1" s="885"/>
      <c r="F1" s="885"/>
      <c r="G1" s="885"/>
      <c r="H1" s="885"/>
    </row>
    <row r="2" spans="1:8" ht="18.75" customHeight="1">
      <c r="A2" s="885" t="s">
        <v>1067</v>
      </c>
      <c r="B2" s="885"/>
      <c r="C2" s="885"/>
      <c r="D2" s="885"/>
      <c r="E2" s="885"/>
      <c r="F2" s="885"/>
      <c r="G2" s="885"/>
      <c r="H2" s="885"/>
    </row>
    <row r="3" spans="1:8" ht="18.75" customHeight="1">
      <c r="A3" s="886" t="s">
        <v>2714</v>
      </c>
      <c r="B3" s="886"/>
      <c r="C3" s="886"/>
      <c r="D3" s="886"/>
      <c r="E3" s="886"/>
      <c r="F3" s="886"/>
      <c r="G3" s="886"/>
      <c r="H3" s="886"/>
    </row>
    <row r="4" spans="1:8" ht="18.75" customHeight="1">
      <c r="A4" s="887" t="s">
        <v>2</v>
      </c>
      <c r="B4" s="887"/>
      <c r="C4" s="887"/>
      <c r="D4" s="887"/>
      <c r="E4" s="887"/>
      <c r="F4" s="887"/>
      <c r="G4" s="887"/>
      <c r="H4" s="887"/>
    </row>
    <row r="5" spans="1:8" s="196" customFormat="1" ht="13.5" customHeight="1">
      <c r="A5" s="4"/>
      <c r="B5" s="116"/>
      <c r="C5" s="4"/>
      <c r="D5" s="115"/>
      <c r="E5" s="114"/>
      <c r="F5" s="113"/>
      <c r="G5" s="113"/>
      <c r="H5" s="5"/>
    </row>
    <row r="6" spans="1:8" s="196" customFormat="1" ht="24" customHeight="1">
      <c r="A6" s="888" t="s">
        <v>3</v>
      </c>
      <c r="B6" s="888" t="s">
        <v>4</v>
      </c>
      <c r="C6" s="888" t="s">
        <v>5</v>
      </c>
      <c r="D6" s="888"/>
      <c r="E6" s="888" t="s">
        <v>6</v>
      </c>
      <c r="F6" s="889" t="s">
        <v>7</v>
      </c>
      <c r="G6" s="888" t="s">
        <v>1068</v>
      </c>
      <c r="H6" s="883" t="s">
        <v>1069</v>
      </c>
    </row>
    <row r="7" spans="1:8" s="196" customFormat="1" ht="40.5" customHeight="1">
      <c r="A7" s="888"/>
      <c r="B7" s="888"/>
      <c r="C7" s="888"/>
      <c r="D7" s="888"/>
      <c r="E7" s="888"/>
      <c r="F7" s="889"/>
      <c r="G7" s="888"/>
      <c r="H7" s="884"/>
    </row>
    <row r="8" spans="1:16" s="196" customFormat="1" ht="18.75" customHeight="1">
      <c r="A8" s="681">
        <v>1</v>
      </c>
      <c r="B8" s="682" t="s">
        <v>1070</v>
      </c>
      <c r="C8" s="707" t="s">
        <v>1071</v>
      </c>
      <c r="D8" s="708" t="s">
        <v>12</v>
      </c>
      <c r="E8" s="683" t="s">
        <v>982</v>
      </c>
      <c r="F8" s="684">
        <v>80</v>
      </c>
      <c r="G8" s="681" t="str">
        <f>IF(F8&gt;=90,"Xuất sắc",IF(F8&gt;=80,"Tốt",IF(F8&gt;=65,"Khá",IF(F8&gt;=50,"TB",IF(F8&gt;=49,"Yếu",IF(F8&gt;=35,"Kém",""))))))</f>
        <v>Tốt</v>
      </c>
      <c r="H8" s="685"/>
      <c r="I8" s="196" t="str">
        <f>C8&amp;" "&amp;D8</f>
        <v>Đỗ Kim Anh</v>
      </c>
      <c r="M8" s="199" t="s">
        <v>1070</v>
      </c>
      <c r="N8" s="200" t="s">
        <v>1071</v>
      </c>
      <c r="O8" s="201" t="s">
        <v>12</v>
      </c>
      <c r="P8" s="202">
        <v>75</v>
      </c>
    </row>
    <row r="9" spans="1:16" s="196" customFormat="1" ht="18.75" customHeight="1">
      <c r="A9" s="686">
        <v>2</v>
      </c>
      <c r="B9" s="687" t="s">
        <v>1072</v>
      </c>
      <c r="C9" s="709" t="s">
        <v>1073</v>
      </c>
      <c r="D9" s="710" t="s">
        <v>12</v>
      </c>
      <c r="E9" s="688" t="s">
        <v>1074</v>
      </c>
      <c r="F9" s="689">
        <v>80</v>
      </c>
      <c r="G9" s="686" t="str">
        <f aca="true" t="shared" si="0" ref="G9:G69">IF(F9&gt;=90,"Xuất sắc",IF(F9&gt;=80,"Tốt",IF(F9&gt;=65,"Khá",IF(F9&gt;=50,"TB",IF(F9&gt;=49,"Yếu",IF(F9&gt;=35,"Kém",""))))))</f>
        <v>Tốt</v>
      </c>
      <c r="H9" s="690"/>
      <c r="I9" s="196" t="str">
        <f>C9&amp;" "&amp;D9</f>
        <v>Nguyễn Thị Điệp Anh</v>
      </c>
      <c r="M9" s="199" t="s">
        <v>1072</v>
      </c>
      <c r="N9" s="200" t="s">
        <v>1073</v>
      </c>
      <c r="O9" s="201" t="s">
        <v>12</v>
      </c>
      <c r="P9" s="202">
        <v>80</v>
      </c>
    </row>
    <row r="10" spans="1:16" s="196" customFormat="1" ht="21.75" customHeight="1">
      <c r="A10" s="686">
        <v>3</v>
      </c>
      <c r="B10" s="687" t="s">
        <v>1075</v>
      </c>
      <c r="C10" s="709" t="s">
        <v>2717</v>
      </c>
      <c r="D10" s="710" t="s">
        <v>12</v>
      </c>
      <c r="E10" s="691">
        <v>35814</v>
      </c>
      <c r="F10" s="689">
        <v>49</v>
      </c>
      <c r="G10" s="686" t="str">
        <f t="shared" si="0"/>
        <v>Yếu</v>
      </c>
      <c r="H10" s="692"/>
      <c r="I10" s="196" t="e">
        <f>#REF!&amp;" "&amp;#REF!</f>
        <v>#REF!</v>
      </c>
      <c r="M10" s="199" t="s">
        <v>1075</v>
      </c>
      <c r="N10" s="200" t="s">
        <v>1076</v>
      </c>
      <c r="O10" s="201" t="s">
        <v>12</v>
      </c>
      <c r="P10" s="202">
        <v>80</v>
      </c>
    </row>
    <row r="11" spans="1:16" s="196" customFormat="1" ht="18.75" customHeight="1">
      <c r="A11" s="686">
        <v>4</v>
      </c>
      <c r="B11" s="687" t="s">
        <v>1077</v>
      </c>
      <c r="C11" s="709" t="s">
        <v>1078</v>
      </c>
      <c r="D11" s="710" t="s">
        <v>12</v>
      </c>
      <c r="E11" s="688" t="s">
        <v>1079</v>
      </c>
      <c r="F11" s="689">
        <v>80</v>
      </c>
      <c r="G11" s="686" t="str">
        <f t="shared" si="0"/>
        <v>Tốt</v>
      </c>
      <c r="H11" s="690"/>
      <c r="I11" s="196" t="str">
        <f aca="true" t="shared" si="1" ref="I11:I42">C11&amp;" "&amp;D11</f>
        <v>Tạ Việt Anh</v>
      </c>
      <c r="M11" s="199" t="s">
        <v>1077</v>
      </c>
      <c r="N11" s="200" t="s">
        <v>1078</v>
      </c>
      <c r="O11" s="201" t="s">
        <v>12</v>
      </c>
      <c r="P11" s="202">
        <v>80</v>
      </c>
    </row>
    <row r="12" spans="1:16" s="196" customFormat="1" ht="18.75" customHeight="1">
      <c r="A12" s="686">
        <v>5</v>
      </c>
      <c r="B12" s="687" t="s">
        <v>1080</v>
      </c>
      <c r="C12" s="709" t="s">
        <v>19</v>
      </c>
      <c r="D12" s="710" t="s">
        <v>1081</v>
      </c>
      <c r="E12" s="688" t="s">
        <v>1082</v>
      </c>
      <c r="F12" s="689">
        <v>82</v>
      </c>
      <c r="G12" s="686" t="str">
        <f t="shared" si="0"/>
        <v>Tốt</v>
      </c>
      <c r="H12" s="690"/>
      <c r="I12" s="196" t="str">
        <f t="shared" si="1"/>
        <v>Nguyễn Thị Chang</v>
      </c>
      <c r="M12" s="199" t="s">
        <v>1080</v>
      </c>
      <c r="N12" s="200" t="s">
        <v>718</v>
      </c>
      <c r="O12" s="201" t="s">
        <v>1081</v>
      </c>
      <c r="P12" s="202">
        <v>80</v>
      </c>
    </row>
    <row r="13" spans="1:16" s="196" customFormat="1" ht="18.75" customHeight="1">
      <c r="A13" s="686">
        <v>6</v>
      </c>
      <c r="B13" s="687" t="s">
        <v>1083</v>
      </c>
      <c r="C13" s="709" t="s">
        <v>71</v>
      </c>
      <c r="D13" s="710" t="s">
        <v>796</v>
      </c>
      <c r="E13" s="688" t="s">
        <v>1084</v>
      </c>
      <c r="F13" s="689">
        <v>82</v>
      </c>
      <c r="G13" s="686" t="str">
        <f t="shared" si="0"/>
        <v>Tốt</v>
      </c>
      <c r="H13" s="690"/>
      <c r="I13" s="196" t="str">
        <f t="shared" si="1"/>
        <v>Phạm Thị Khánh Chi</v>
      </c>
      <c r="M13" s="199" t="s">
        <v>1083</v>
      </c>
      <c r="N13" s="200" t="s">
        <v>71</v>
      </c>
      <c r="O13" s="201" t="s">
        <v>796</v>
      </c>
      <c r="P13" s="202">
        <v>80</v>
      </c>
    </row>
    <row r="14" spans="1:16" s="196" customFormat="1" ht="18.75" customHeight="1">
      <c r="A14" s="686">
        <v>7</v>
      </c>
      <c r="B14" s="687" t="s">
        <v>1085</v>
      </c>
      <c r="C14" s="709" t="s">
        <v>1086</v>
      </c>
      <c r="D14" s="710" t="s">
        <v>638</v>
      </c>
      <c r="E14" s="688" t="s">
        <v>1087</v>
      </c>
      <c r="F14" s="689">
        <v>80</v>
      </c>
      <c r="G14" s="686" t="str">
        <f t="shared" si="0"/>
        <v>Tốt</v>
      </c>
      <c r="H14" s="690"/>
      <c r="I14" s="196" t="str">
        <f t="shared" si="1"/>
        <v>Nguyễn Xuân Cường</v>
      </c>
      <c r="M14" s="199" t="s">
        <v>1085</v>
      </c>
      <c r="N14" s="200" t="s">
        <v>1088</v>
      </c>
      <c r="O14" s="201" t="s">
        <v>638</v>
      </c>
      <c r="P14" s="202">
        <v>80</v>
      </c>
    </row>
    <row r="15" spans="1:16" s="196" customFormat="1" ht="18.75" customHeight="1">
      <c r="A15" s="686">
        <v>8</v>
      </c>
      <c r="B15" s="687" t="s">
        <v>1089</v>
      </c>
      <c r="C15" s="709" t="s">
        <v>19</v>
      </c>
      <c r="D15" s="710" t="s">
        <v>1090</v>
      </c>
      <c r="E15" s="688" t="s">
        <v>1091</v>
      </c>
      <c r="F15" s="689">
        <v>80</v>
      </c>
      <c r="G15" s="686" t="str">
        <f t="shared" si="0"/>
        <v>Tốt</v>
      </c>
      <c r="H15" s="690"/>
      <c r="I15" s="196" t="str">
        <f t="shared" si="1"/>
        <v>Nguyễn Thị Diệp</v>
      </c>
      <c r="M15" s="199" t="s">
        <v>1089</v>
      </c>
      <c r="N15" s="200" t="s">
        <v>19</v>
      </c>
      <c r="O15" s="201" t="s">
        <v>1090</v>
      </c>
      <c r="P15" s="202">
        <v>80</v>
      </c>
    </row>
    <row r="16" spans="1:16" s="196" customFormat="1" ht="18.75" customHeight="1">
      <c r="A16" s="686">
        <v>9</v>
      </c>
      <c r="B16" s="687" t="s">
        <v>1092</v>
      </c>
      <c r="C16" s="709" t="s">
        <v>1093</v>
      </c>
      <c r="D16" s="710" t="s">
        <v>215</v>
      </c>
      <c r="E16" s="688" t="s">
        <v>1094</v>
      </c>
      <c r="F16" s="689">
        <v>82</v>
      </c>
      <c r="G16" s="686" t="str">
        <f t="shared" si="0"/>
        <v>Tốt</v>
      </c>
      <c r="H16" s="690"/>
      <c r="I16" s="196" t="str">
        <f t="shared" si="1"/>
        <v>Lưu Thị Thùy Dung</v>
      </c>
      <c r="M16" s="199" t="s">
        <v>1092</v>
      </c>
      <c r="N16" s="200" t="s">
        <v>1095</v>
      </c>
      <c r="O16" s="201" t="s">
        <v>215</v>
      </c>
      <c r="P16" s="202">
        <v>80</v>
      </c>
    </row>
    <row r="17" spans="1:16" s="196" customFormat="1" ht="18.75" customHeight="1">
      <c r="A17" s="686">
        <v>10</v>
      </c>
      <c r="B17" s="687" t="s">
        <v>1096</v>
      </c>
      <c r="C17" s="709" t="s">
        <v>669</v>
      </c>
      <c r="D17" s="710" t="s">
        <v>215</v>
      </c>
      <c r="E17" s="688" t="s">
        <v>781</v>
      </c>
      <c r="F17" s="689">
        <v>85</v>
      </c>
      <c r="G17" s="686" t="str">
        <f t="shared" si="0"/>
        <v>Tốt</v>
      </c>
      <c r="H17" s="690"/>
      <c r="I17" s="196" t="str">
        <f t="shared" si="1"/>
        <v>Nguyễn Thị Thùy Dung</v>
      </c>
      <c r="M17" s="199" t="s">
        <v>1096</v>
      </c>
      <c r="N17" s="200" t="s">
        <v>1097</v>
      </c>
      <c r="O17" s="201" t="s">
        <v>215</v>
      </c>
      <c r="P17" s="202">
        <v>80</v>
      </c>
    </row>
    <row r="18" spans="1:16" s="511" customFormat="1" ht="16.5">
      <c r="A18" s="686">
        <v>11</v>
      </c>
      <c r="B18" s="687" t="s">
        <v>1098</v>
      </c>
      <c r="C18" s="709" t="s">
        <v>544</v>
      </c>
      <c r="D18" s="710" t="s">
        <v>787</v>
      </c>
      <c r="E18" s="688" t="s">
        <v>1099</v>
      </c>
      <c r="F18" s="689">
        <v>82</v>
      </c>
      <c r="G18" s="686" t="str">
        <f t="shared" si="0"/>
        <v>Tốt</v>
      </c>
      <c r="H18" s="690"/>
      <c r="I18" s="511" t="str">
        <f t="shared" si="1"/>
        <v>Đặng Thị Duyên</v>
      </c>
      <c r="M18" s="199" t="s">
        <v>1098</v>
      </c>
      <c r="N18" s="512" t="s">
        <v>544</v>
      </c>
      <c r="O18" s="513" t="s">
        <v>787</v>
      </c>
      <c r="P18" s="199">
        <v>80</v>
      </c>
    </row>
    <row r="19" spans="1:16" s="196" customFormat="1" ht="25.5">
      <c r="A19" s="686">
        <v>12</v>
      </c>
      <c r="B19" s="693" t="s">
        <v>1100</v>
      </c>
      <c r="C19" s="548" t="s">
        <v>294</v>
      </c>
      <c r="D19" s="549" t="s">
        <v>1101</v>
      </c>
      <c r="E19" s="688" t="s">
        <v>1102</v>
      </c>
      <c r="F19" s="628"/>
      <c r="G19" s="686">
        <f t="shared" si="0"/>
      </c>
      <c r="H19" s="694" t="s">
        <v>2724</v>
      </c>
      <c r="I19" s="196" t="str">
        <f t="shared" si="1"/>
        <v>Nguyễn Đức Đoan</v>
      </c>
      <c r="M19" s="199" t="s">
        <v>1100</v>
      </c>
      <c r="N19" s="200" t="s">
        <v>294</v>
      </c>
      <c r="O19" s="201" t="s">
        <v>1101</v>
      </c>
      <c r="P19" s="202">
        <v>60</v>
      </c>
    </row>
    <row r="20" spans="1:16" s="196" customFormat="1" ht="18.75" customHeight="1">
      <c r="A20" s="686">
        <v>13</v>
      </c>
      <c r="B20" s="687" t="s">
        <v>1103</v>
      </c>
      <c r="C20" s="709" t="s">
        <v>1104</v>
      </c>
      <c r="D20" s="710" t="s">
        <v>231</v>
      </c>
      <c r="E20" s="688" t="s">
        <v>1024</v>
      </c>
      <c r="F20" s="689">
        <v>81</v>
      </c>
      <c r="G20" s="686" t="str">
        <f t="shared" si="0"/>
        <v>Tốt</v>
      </c>
      <c r="H20" s="690"/>
      <c r="I20" s="196" t="str">
        <f t="shared" si="1"/>
        <v>Lý Bằng Giang</v>
      </c>
      <c r="M20" s="199" t="s">
        <v>1103</v>
      </c>
      <c r="N20" s="200" t="s">
        <v>1105</v>
      </c>
      <c r="O20" s="201" t="s">
        <v>231</v>
      </c>
      <c r="P20" s="202">
        <v>72</v>
      </c>
    </row>
    <row r="21" spans="1:16" s="196" customFormat="1" ht="18.75" customHeight="1">
      <c r="A21" s="686">
        <v>14</v>
      </c>
      <c r="B21" s="687" t="s">
        <v>1106</v>
      </c>
      <c r="C21" s="709" t="s">
        <v>1107</v>
      </c>
      <c r="D21" s="710" t="s">
        <v>231</v>
      </c>
      <c r="E21" s="688" t="s">
        <v>1108</v>
      </c>
      <c r="F21" s="689">
        <v>82</v>
      </c>
      <c r="G21" s="686" t="str">
        <f t="shared" si="0"/>
        <v>Tốt</v>
      </c>
      <c r="H21" s="690"/>
      <c r="I21" s="196" t="str">
        <f t="shared" si="1"/>
        <v>Nguyễn Thị Hà Giang</v>
      </c>
      <c r="M21" s="199" t="s">
        <v>1106</v>
      </c>
      <c r="N21" s="200" t="s">
        <v>1107</v>
      </c>
      <c r="O21" s="201" t="s">
        <v>231</v>
      </c>
      <c r="P21" s="202">
        <v>80</v>
      </c>
    </row>
    <row r="22" spans="1:16" s="196" customFormat="1" ht="18.75" customHeight="1">
      <c r="A22" s="686">
        <v>15</v>
      </c>
      <c r="B22" s="687" t="s">
        <v>1109</v>
      </c>
      <c r="C22" s="709" t="s">
        <v>1110</v>
      </c>
      <c r="D22" s="710" t="s">
        <v>231</v>
      </c>
      <c r="E22" s="688" t="s">
        <v>1111</v>
      </c>
      <c r="F22" s="689">
        <v>81</v>
      </c>
      <c r="G22" s="686" t="str">
        <f t="shared" si="0"/>
        <v>Tốt</v>
      </c>
      <c r="H22" s="690"/>
      <c r="I22" s="196" t="str">
        <f t="shared" si="1"/>
        <v>Nguyễn Hương Giang</v>
      </c>
      <c r="M22" s="199" t="s">
        <v>1109</v>
      </c>
      <c r="N22" s="200" t="s">
        <v>1110</v>
      </c>
      <c r="O22" s="201" t="s">
        <v>231</v>
      </c>
      <c r="P22" s="202">
        <v>80</v>
      </c>
    </row>
    <row r="23" spans="1:16" s="196" customFormat="1" ht="18.75" customHeight="1">
      <c r="A23" s="686">
        <v>16</v>
      </c>
      <c r="B23" s="687" t="s">
        <v>1112</v>
      </c>
      <c r="C23" s="709" t="s">
        <v>1113</v>
      </c>
      <c r="D23" s="710" t="s">
        <v>235</v>
      </c>
      <c r="E23" s="688" t="s">
        <v>1114</v>
      </c>
      <c r="F23" s="689">
        <v>81</v>
      </c>
      <c r="G23" s="686" t="str">
        <f t="shared" si="0"/>
        <v>Tốt</v>
      </c>
      <c r="H23" s="695"/>
      <c r="I23" s="196" t="str">
        <f t="shared" si="1"/>
        <v>Ngô Hải Hà</v>
      </c>
      <c r="M23" s="199" t="s">
        <v>1112</v>
      </c>
      <c r="N23" s="200" t="s">
        <v>1113</v>
      </c>
      <c r="O23" s="201" t="s">
        <v>235</v>
      </c>
      <c r="P23" s="202">
        <v>65</v>
      </c>
    </row>
    <row r="24" spans="1:16" s="196" customFormat="1" ht="18.75" customHeight="1">
      <c r="A24" s="686">
        <v>17</v>
      </c>
      <c r="B24" s="687" t="s">
        <v>1115</v>
      </c>
      <c r="C24" s="709" t="s">
        <v>438</v>
      </c>
      <c r="D24" s="710" t="s">
        <v>42</v>
      </c>
      <c r="E24" s="688" t="s">
        <v>1116</v>
      </c>
      <c r="F24" s="689">
        <v>82</v>
      </c>
      <c r="G24" s="686" t="str">
        <f t="shared" si="0"/>
        <v>Tốt</v>
      </c>
      <c r="H24" s="695"/>
      <c r="I24" s="196" t="str">
        <f t="shared" si="1"/>
        <v>Nguyễn Thị Mỹ Hạnh</v>
      </c>
      <c r="M24" s="199" t="s">
        <v>1115</v>
      </c>
      <c r="N24" s="200" t="s">
        <v>1117</v>
      </c>
      <c r="O24" s="201" t="s">
        <v>42</v>
      </c>
      <c r="P24" s="202">
        <v>80</v>
      </c>
    </row>
    <row r="25" spans="1:16" s="196" customFormat="1" ht="18.75" customHeight="1">
      <c r="A25" s="686">
        <v>18</v>
      </c>
      <c r="B25" s="687" t="s">
        <v>1118</v>
      </c>
      <c r="C25" s="709" t="s">
        <v>120</v>
      </c>
      <c r="D25" s="710" t="s">
        <v>45</v>
      </c>
      <c r="E25" s="688" t="s">
        <v>758</v>
      </c>
      <c r="F25" s="689">
        <v>82</v>
      </c>
      <c r="G25" s="686" t="str">
        <f t="shared" si="0"/>
        <v>Tốt</v>
      </c>
      <c r="H25" s="695"/>
      <c r="I25" s="196" t="str">
        <f t="shared" si="1"/>
        <v>Lê Thị Hằng</v>
      </c>
      <c r="M25" s="199" t="s">
        <v>1118</v>
      </c>
      <c r="N25" s="200" t="s">
        <v>1119</v>
      </c>
      <c r="O25" s="201" t="s">
        <v>45</v>
      </c>
      <c r="P25" s="202">
        <v>80</v>
      </c>
    </row>
    <row r="26" spans="1:16" s="196" customFormat="1" ht="18.75" customHeight="1">
      <c r="A26" s="686">
        <v>19</v>
      </c>
      <c r="B26" s="687" t="s">
        <v>1120</v>
      </c>
      <c r="C26" s="709" t="s">
        <v>1121</v>
      </c>
      <c r="D26" s="710" t="s">
        <v>45</v>
      </c>
      <c r="E26" s="688" t="s">
        <v>1122</v>
      </c>
      <c r="F26" s="689">
        <v>80</v>
      </c>
      <c r="G26" s="686" t="str">
        <f t="shared" si="0"/>
        <v>Tốt</v>
      </c>
      <c r="H26" s="695"/>
      <c r="I26" s="196" t="str">
        <f t="shared" si="1"/>
        <v>Lê Thu Hằng</v>
      </c>
      <c r="M26" s="199" t="s">
        <v>1120</v>
      </c>
      <c r="N26" s="200" t="s">
        <v>1121</v>
      </c>
      <c r="O26" s="201" t="s">
        <v>45</v>
      </c>
      <c r="P26" s="202">
        <v>80</v>
      </c>
    </row>
    <row r="27" spans="1:16" s="196" customFormat="1" ht="18.75" customHeight="1">
      <c r="A27" s="686">
        <v>20</v>
      </c>
      <c r="B27" s="687" t="s">
        <v>1123</v>
      </c>
      <c r="C27" s="709" t="s">
        <v>692</v>
      </c>
      <c r="D27" s="710" t="s">
        <v>45</v>
      </c>
      <c r="E27" s="688" t="s">
        <v>1124</v>
      </c>
      <c r="F27" s="689">
        <v>81</v>
      </c>
      <c r="G27" s="686" t="str">
        <f t="shared" si="0"/>
        <v>Tốt</v>
      </c>
      <c r="H27" s="695"/>
      <c r="I27" s="196" t="str">
        <f t="shared" si="1"/>
        <v>Nguyễn Thúy Hằng</v>
      </c>
      <c r="M27" s="199" t="s">
        <v>1123</v>
      </c>
      <c r="N27" s="200" t="s">
        <v>1125</v>
      </c>
      <c r="O27" s="201" t="s">
        <v>45</v>
      </c>
      <c r="P27" s="202">
        <v>80</v>
      </c>
    </row>
    <row r="28" spans="1:16" s="196" customFormat="1" ht="18.75" customHeight="1">
      <c r="A28" s="686">
        <v>21</v>
      </c>
      <c r="B28" s="687" t="s">
        <v>1126</v>
      </c>
      <c r="C28" s="709" t="s">
        <v>143</v>
      </c>
      <c r="D28" s="710" t="s">
        <v>245</v>
      </c>
      <c r="E28" s="688" t="s">
        <v>1127</v>
      </c>
      <c r="F28" s="689">
        <v>85</v>
      </c>
      <c r="G28" s="686" t="str">
        <f t="shared" si="0"/>
        <v>Tốt</v>
      </c>
      <c r="H28" s="695"/>
      <c r="I28" s="196" t="str">
        <f t="shared" si="1"/>
        <v>Nguyễn Công Hậu</v>
      </c>
      <c r="M28" s="199" t="s">
        <v>1126</v>
      </c>
      <c r="N28" s="200" t="s">
        <v>143</v>
      </c>
      <c r="O28" s="201" t="s">
        <v>245</v>
      </c>
      <c r="P28" s="202">
        <v>80</v>
      </c>
    </row>
    <row r="29" spans="1:16" s="196" customFormat="1" ht="18.75" customHeight="1">
      <c r="A29" s="686">
        <v>22</v>
      </c>
      <c r="B29" s="687" t="s">
        <v>1128</v>
      </c>
      <c r="C29" s="709" t="s">
        <v>1121</v>
      </c>
      <c r="D29" s="710" t="s">
        <v>249</v>
      </c>
      <c r="E29" s="688" t="s">
        <v>242</v>
      </c>
      <c r="F29" s="689">
        <v>82</v>
      </c>
      <c r="G29" s="686" t="str">
        <f t="shared" si="0"/>
        <v>Tốt</v>
      </c>
      <c r="H29" s="695"/>
      <c r="I29" s="196" t="str">
        <f t="shared" si="1"/>
        <v>Lê Thu Hiền</v>
      </c>
      <c r="M29" s="199" t="s">
        <v>1128</v>
      </c>
      <c r="N29" s="200" t="s">
        <v>1121</v>
      </c>
      <c r="O29" s="201" t="s">
        <v>249</v>
      </c>
      <c r="P29" s="202">
        <v>80</v>
      </c>
    </row>
    <row r="30" spans="1:16" s="196" customFormat="1" ht="18.75" customHeight="1">
      <c r="A30" s="686">
        <v>23</v>
      </c>
      <c r="B30" s="687" t="s">
        <v>2712</v>
      </c>
      <c r="C30" s="709" t="s">
        <v>1130</v>
      </c>
      <c r="D30" s="710" t="s">
        <v>249</v>
      </c>
      <c r="E30" s="688" t="s">
        <v>1057</v>
      </c>
      <c r="F30" s="689">
        <v>82</v>
      </c>
      <c r="G30" s="686" t="str">
        <f t="shared" si="0"/>
        <v>Tốt</v>
      </c>
      <c r="H30" s="695"/>
      <c r="I30" s="196" t="str">
        <f t="shared" si="1"/>
        <v>Phạm Thanh Hiền</v>
      </c>
      <c r="M30" s="199" t="s">
        <v>1129</v>
      </c>
      <c r="N30" s="200" t="s">
        <v>1131</v>
      </c>
      <c r="O30" s="201" t="s">
        <v>249</v>
      </c>
      <c r="P30" s="202">
        <v>75</v>
      </c>
    </row>
    <row r="31" spans="1:16" s="196" customFormat="1" ht="18.75" customHeight="1">
      <c r="A31" s="686">
        <v>24</v>
      </c>
      <c r="B31" s="687" t="s">
        <v>1132</v>
      </c>
      <c r="C31" s="709" t="s">
        <v>37</v>
      </c>
      <c r="D31" s="710" t="s">
        <v>51</v>
      </c>
      <c r="E31" s="688" t="s">
        <v>1133</v>
      </c>
      <c r="F31" s="689">
        <v>82</v>
      </c>
      <c r="G31" s="686" t="str">
        <f t="shared" si="0"/>
        <v>Tốt</v>
      </c>
      <c r="H31" s="690"/>
      <c r="I31" s="196" t="str">
        <f t="shared" si="1"/>
        <v>Nguyễn Quang Hiếu</v>
      </c>
      <c r="M31" s="199" t="s">
        <v>1132</v>
      </c>
      <c r="N31" s="200" t="s">
        <v>1134</v>
      </c>
      <c r="O31" s="201" t="s">
        <v>51</v>
      </c>
      <c r="P31" s="202">
        <v>80</v>
      </c>
    </row>
    <row r="32" spans="1:16" s="196" customFormat="1" ht="18.75" customHeight="1">
      <c r="A32" s="686">
        <v>25</v>
      </c>
      <c r="B32" s="687" t="s">
        <v>1135</v>
      </c>
      <c r="C32" s="709" t="s">
        <v>1136</v>
      </c>
      <c r="D32" s="710" t="s">
        <v>1137</v>
      </c>
      <c r="E32" s="688" t="s">
        <v>1138</v>
      </c>
      <c r="F32" s="689">
        <v>92</v>
      </c>
      <c r="G32" s="686" t="str">
        <f t="shared" si="0"/>
        <v>Xuất sắc</v>
      </c>
      <c r="H32" s="695"/>
      <c r="I32" s="196" t="str">
        <f t="shared" si="1"/>
        <v>Hoàng Trung Hóa</v>
      </c>
      <c r="M32" s="199" t="s">
        <v>1135</v>
      </c>
      <c r="N32" s="200" t="s">
        <v>1139</v>
      </c>
      <c r="O32" s="201" t="s">
        <v>1137</v>
      </c>
      <c r="P32" s="202">
        <v>90</v>
      </c>
    </row>
    <row r="33" spans="1:16" s="196" customFormat="1" ht="18.75" customHeight="1">
      <c r="A33" s="686">
        <v>26</v>
      </c>
      <c r="B33" s="687" t="s">
        <v>1140</v>
      </c>
      <c r="C33" s="709" t="s">
        <v>1141</v>
      </c>
      <c r="D33" s="710" t="s">
        <v>62</v>
      </c>
      <c r="E33" s="688" t="s">
        <v>489</v>
      </c>
      <c r="F33" s="689">
        <v>70</v>
      </c>
      <c r="G33" s="686" t="str">
        <f t="shared" si="0"/>
        <v>Khá</v>
      </c>
      <c r="H33" s="696"/>
      <c r="I33" s="196" t="str">
        <f t="shared" si="1"/>
        <v>Dương Ngọc Huy</v>
      </c>
      <c r="M33" s="199" t="s">
        <v>1140</v>
      </c>
      <c r="N33" s="200" t="s">
        <v>1142</v>
      </c>
      <c r="O33" s="201" t="s">
        <v>62</v>
      </c>
      <c r="P33" s="202">
        <v>65</v>
      </c>
    </row>
    <row r="34" spans="1:16" s="196" customFormat="1" ht="18.75" customHeight="1">
      <c r="A34" s="686">
        <v>27</v>
      </c>
      <c r="B34" s="687" t="s">
        <v>1143</v>
      </c>
      <c r="C34" s="709" t="s">
        <v>1144</v>
      </c>
      <c r="D34" s="710" t="s">
        <v>68</v>
      </c>
      <c r="E34" s="688" t="s">
        <v>1145</v>
      </c>
      <c r="F34" s="689">
        <v>83</v>
      </c>
      <c r="G34" s="686" t="str">
        <f t="shared" si="0"/>
        <v>Tốt</v>
      </c>
      <c r="H34" s="695"/>
      <c r="I34" s="196" t="str">
        <f t="shared" si="1"/>
        <v>Đỗ Thanh Huyền</v>
      </c>
      <c r="M34" s="199" t="s">
        <v>1143</v>
      </c>
      <c r="N34" s="200" t="s">
        <v>1146</v>
      </c>
      <c r="O34" s="201" t="s">
        <v>68</v>
      </c>
      <c r="P34" s="202">
        <v>85</v>
      </c>
    </row>
    <row r="35" spans="1:16" s="196" customFormat="1" ht="18.75" customHeight="1">
      <c r="A35" s="686">
        <v>28</v>
      </c>
      <c r="B35" s="687" t="s">
        <v>1147</v>
      </c>
      <c r="C35" s="709" t="s">
        <v>395</v>
      </c>
      <c r="D35" s="710" t="s">
        <v>68</v>
      </c>
      <c r="E35" s="688" t="s">
        <v>505</v>
      </c>
      <c r="F35" s="689">
        <v>80</v>
      </c>
      <c r="G35" s="686" t="str">
        <f t="shared" si="0"/>
        <v>Tốt</v>
      </c>
      <c r="H35" s="695"/>
      <c r="I35" s="196" t="str">
        <f t="shared" si="1"/>
        <v>Nguyễn Thị Thu Huyền</v>
      </c>
      <c r="M35" s="199" t="s">
        <v>1147</v>
      </c>
      <c r="N35" s="200" t="s">
        <v>395</v>
      </c>
      <c r="O35" s="201" t="s">
        <v>68</v>
      </c>
      <c r="P35" s="202">
        <v>75</v>
      </c>
    </row>
    <row r="36" spans="1:16" s="196" customFormat="1" ht="18.75" customHeight="1">
      <c r="A36" s="686">
        <v>29</v>
      </c>
      <c r="B36" s="687" t="s">
        <v>1148</v>
      </c>
      <c r="C36" s="709" t="s">
        <v>19</v>
      </c>
      <c r="D36" s="710" t="s">
        <v>1149</v>
      </c>
      <c r="E36" s="697">
        <v>36519</v>
      </c>
      <c r="F36" s="689">
        <v>80</v>
      </c>
      <c r="G36" s="686" t="str">
        <f t="shared" si="0"/>
        <v>Tốt</v>
      </c>
      <c r="H36" s="695"/>
      <c r="I36" s="196" t="str">
        <f t="shared" si="1"/>
        <v>Nguyễn Thị Hưng</v>
      </c>
      <c r="M36" s="199" t="s">
        <v>1148</v>
      </c>
      <c r="N36" s="200" t="s">
        <v>19</v>
      </c>
      <c r="O36" s="201" t="s">
        <v>1149</v>
      </c>
      <c r="P36" s="202">
        <v>80</v>
      </c>
    </row>
    <row r="37" spans="1:16" s="196" customFormat="1" ht="18.75" customHeight="1">
      <c r="A37" s="686">
        <v>30</v>
      </c>
      <c r="B37" s="687" t="s">
        <v>1150</v>
      </c>
      <c r="C37" s="709" t="s">
        <v>1151</v>
      </c>
      <c r="D37" s="710" t="s">
        <v>426</v>
      </c>
      <c r="E37" s="688" t="s">
        <v>1152</v>
      </c>
      <c r="F37" s="689">
        <v>83</v>
      </c>
      <c r="G37" s="686" t="str">
        <f t="shared" si="0"/>
        <v>Tốt</v>
      </c>
      <c r="H37" s="695"/>
      <c r="I37" s="196" t="str">
        <f t="shared" si="1"/>
        <v>Lưu Thị Hương</v>
      </c>
      <c r="M37" s="199" t="s">
        <v>1150</v>
      </c>
      <c r="N37" s="200" t="s">
        <v>1153</v>
      </c>
      <c r="O37" s="201" t="s">
        <v>426</v>
      </c>
      <c r="P37" s="202">
        <v>85</v>
      </c>
    </row>
    <row r="38" spans="1:16" s="196" customFormat="1" ht="18.75" customHeight="1">
      <c r="A38" s="686">
        <v>31</v>
      </c>
      <c r="B38" s="687" t="s">
        <v>1154</v>
      </c>
      <c r="C38" s="709" t="s">
        <v>544</v>
      </c>
      <c r="D38" s="710" t="s">
        <v>855</v>
      </c>
      <c r="E38" s="688" t="s">
        <v>94</v>
      </c>
      <c r="F38" s="689">
        <v>81</v>
      </c>
      <c r="G38" s="686" t="str">
        <f t="shared" si="0"/>
        <v>Tốt</v>
      </c>
      <c r="H38" s="695"/>
      <c r="I38" s="196" t="str">
        <f t="shared" si="1"/>
        <v>Đặng Thị Hường</v>
      </c>
      <c r="M38" s="199" t="s">
        <v>1154</v>
      </c>
      <c r="N38" s="200" t="s">
        <v>1155</v>
      </c>
      <c r="O38" s="201" t="s">
        <v>855</v>
      </c>
      <c r="P38" s="202">
        <v>75</v>
      </c>
    </row>
    <row r="39" spans="1:16" s="196" customFormat="1" ht="18.75" customHeight="1">
      <c r="A39" s="686">
        <v>32</v>
      </c>
      <c r="B39" s="687" t="s">
        <v>1156</v>
      </c>
      <c r="C39" s="709" t="s">
        <v>1157</v>
      </c>
      <c r="D39" s="710" t="s">
        <v>277</v>
      </c>
      <c r="E39" s="688" t="s">
        <v>1158</v>
      </c>
      <c r="F39" s="689">
        <v>90</v>
      </c>
      <c r="G39" s="686" t="str">
        <f t="shared" si="0"/>
        <v>Xuất sắc</v>
      </c>
      <c r="H39" s="695"/>
      <c r="I39" s="196" t="str">
        <f t="shared" si="1"/>
        <v>Hoàng Thị Kim Khánh</v>
      </c>
      <c r="M39" s="199" t="s">
        <v>1156</v>
      </c>
      <c r="N39" s="200" t="s">
        <v>1159</v>
      </c>
      <c r="O39" s="201" t="s">
        <v>277</v>
      </c>
      <c r="P39" s="202">
        <v>90</v>
      </c>
    </row>
    <row r="40" spans="1:16" s="196" customFormat="1" ht="18.75" customHeight="1">
      <c r="A40" s="686">
        <v>33</v>
      </c>
      <c r="B40" s="687" t="s">
        <v>1160</v>
      </c>
      <c r="C40" s="709" t="s">
        <v>1161</v>
      </c>
      <c r="D40" s="710" t="s">
        <v>1162</v>
      </c>
      <c r="E40" s="688" t="s">
        <v>224</v>
      </c>
      <c r="F40" s="689">
        <v>80</v>
      </c>
      <c r="G40" s="686" t="str">
        <f t="shared" si="0"/>
        <v>Tốt</v>
      </c>
      <c r="H40" s="695"/>
      <c r="I40" s="196" t="str">
        <f t="shared" si="1"/>
        <v>Nguyễn Thế Khoát</v>
      </c>
      <c r="M40" s="199" t="s">
        <v>1160</v>
      </c>
      <c r="N40" s="200" t="s">
        <v>1161</v>
      </c>
      <c r="O40" s="201" t="s">
        <v>1162</v>
      </c>
      <c r="P40" s="202">
        <v>80</v>
      </c>
    </row>
    <row r="41" spans="1:16" s="196" customFormat="1" ht="18.75" customHeight="1">
      <c r="A41" s="686">
        <v>34</v>
      </c>
      <c r="B41" s="687" t="s">
        <v>1163</v>
      </c>
      <c r="C41" s="709" t="s">
        <v>1164</v>
      </c>
      <c r="D41" s="710" t="s">
        <v>1165</v>
      </c>
      <c r="E41" s="688" t="s">
        <v>325</v>
      </c>
      <c r="F41" s="689">
        <v>94</v>
      </c>
      <c r="G41" s="686" t="str">
        <f t="shared" si="0"/>
        <v>Xuất sắc</v>
      </c>
      <c r="H41" s="695"/>
      <c r="I41" s="196" t="str">
        <f t="shared" si="1"/>
        <v>Nguyễn Hà Anh Kiều</v>
      </c>
      <c r="M41" s="199" t="s">
        <v>1163</v>
      </c>
      <c r="N41" s="200" t="s">
        <v>1164</v>
      </c>
      <c r="O41" s="201" t="s">
        <v>1165</v>
      </c>
      <c r="P41" s="202">
        <v>95</v>
      </c>
    </row>
    <row r="42" spans="1:16" s="196" customFormat="1" ht="18.75" customHeight="1">
      <c r="A42" s="686">
        <v>35</v>
      </c>
      <c r="B42" s="687" t="s">
        <v>1166</v>
      </c>
      <c r="C42" s="709" t="s">
        <v>290</v>
      </c>
      <c r="D42" s="710" t="s">
        <v>589</v>
      </c>
      <c r="E42" s="688" t="s">
        <v>1167</v>
      </c>
      <c r="F42" s="689">
        <v>83</v>
      </c>
      <c r="G42" s="686" t="str">
        <f t="shared" si="0"/>
        <v>Tốt</v>
      </c>
      <c r="H42" s="690"/>
      <c r="I42" s="196" t="str">
        <f t="shared" si="1"/>
        <v>Phạm Thị Hương Lan</v>
      </c>
      <c r="M42" s="199" t="s">
        <v>1166</v>
      </c>
      <c r="N42" s="200" t="s">
        <v>1168</v>
      </c>
      <c r="O42" s="201" t="s">
        <v>589</v>
      </c>
      <c r="P42" s="202">
        <v>80</v>
      </c>
    </row>
    <row r="43" spans="1:16" s="196" customFormat="1" ht="18.75" customHeight="1">
      <c r="A43" s="686">
        <v>36</v>
      </c>
      <c r="B43" s="687" t="s">
        <v>1169</v>
      </c>
      <c r="C43" s="709" t="s">
        <v>1170</v>
      </c>
      <c r="D43" s="710" t="s">
        <v>1171</v>
      </c>
      <c r="E43" s="688" t="s">
        <v>1172</v>
      </c>
      <c r="F43" s="689">
        <v>86</v>
      </c>
      <c r="G43" s="686" t="str">
        <f t="shared" si="0"/>
        <v>Tốt</v>
      </c>
      <c r="H43" s="695"/>
      <c r="I43" s="196" t="str">
        <f aca="true" t="shared" si="2" ref="I43:I69">C43&amp;" "&amp;D43</f>
        <v>Hoàng Thị Nhật Lệ</v>
      </c>
      <c r="M43" s="199" t="s">
        <v>1169</v>
      </c>
      <c r="N43" s="200" t="s">
        <v>1170</v>
      </c>
      <c r="O43" s="201" t="s">
        <v>1171</v>
      </c>
      <c r="P43" s="202">
        <v>89</v>
      </c>
    </row>
    <row r="44" spans="1:16" s="196" customFormat="1" ht="18.75" customHeight="1">
      <c r="A44" s="686">
        <v>37</v>
      </c>
      <c r="B44" s="687" t="s">
        <v>1173</v>
      </c>
      <c r="C44" s="709" t="s">
        <v>1174</v>
      </c>
      <c r="D44" s="710" t="s">
        <v>75</v>
      </c>
      <c r="E44" s="688" t="s">
        <v>682</v>
      </c>
      <c r="F44" s="689">
        <v>81</v>
      </c>
      <c r="G44" s="686" t="str">
        <f t="shared" si="0"/>
        <v>Tốt</v>
      </c>
      <c r="H44" s="695"/>
      <c r="I44" s="196" t="str">
        <f t="shared" si="2"/>
        <v>Nguyễn Hoài Linh</v>
      </c>
      <c r="M44" s="199" t="s">
        <v>1173</v>
      </c>
      <c r="N44" s="200" t="s">
        <v>1175</v>
      </c>
      <c r="O44" s="201" t="s">
        <v>75</v>
      </c>
      <c r="P44" s="202">
        <v>80</v>
      </c>
    </row>
    <row r="45" spans="1:16" s="196" customFormat="1" ht="18.75" customHeight="1">
      <c r="A45" s="686">
        <v>38</v>
      </c>
      <c r="B45" s="687" t="s">
        <v>1176</v>
      </c>
      <c r="C45" s="709" t="s">
        <v>1177</v>
      </c>
      <c r="D45" s="710" t="s">
        <v>447</v>
      </c>
      <c r="E45" s="688" t="s">
        <v>242</v>
      </c>
      <c r="F45" s="689">
        <v>80</v>
      </c>
      <c r="G45" s="686" t="str">
        <f t="shared" si="0"/>
        <v>Tốt</v>
      </c>
      <c r="H45" s="695"/>
      <c r="I45" s="196" t="str">
        <f t="shared" si="2"/>
        <v>Nguyễn Sỹ Đức Long</v>
      </c>
      <c r="M45" s="199" t="s">
        <v>1176</v>
      </c>
      <c r="N45" s="200" t="s">
        <v>1178</v>
      </c>
      <c r="O45" s="201" t="s">
        <v>447</v>
      </c>
      <c r="P45" s="202">
        <v>80</v>
      </c>
    </row>
    <row r="46" spans="1:16" ht="18.75" customHeight="1">
      <c r="A46" s="686">
        <v>39</v>
      </c>
      <c r="B46" s="687" t="s">
        <v>1179</v>
      </c>
      <c r="C46" s="709" t="s">
        <v>919</v>
      </c>
      <c r="D46" s="710" t="s">
        <v>101</v>
      </c>
      <c r="E46" s="688" t="s">
        <v>319</v>
      </c>
      <c r="F46" s="689">
        <v>81</v>
      </c>
      <c r="G46" s="686" t="str">
        <f t="shared" si="0"/>
        <v>Tốt</v>
      </c>
      <c r="H46" s="695"/>
      <c r="I46" s="196" t="str">
        <f t="shared" si="2"/>
        <v>Phạm Thị Ngọc Mai</v>
      </c>
      <c r="M46" s="199" t="s">
        <v>1179</v>
      </c>
      <c r="N46" s="200" t="s">
        <v>919</v>
      </c>
      <c r="O46" s="201" t="s">
        <v>101</v>
      </c>
      <c r="P46" s="202">
        <v>80</v>
      </c>
    </row>
    <row r="47" spans="1:16" ht="18.75" customHeight="1">
      <c r="A47" s="686">
        <v>40</v>
      </c>
      <c r="B47" s="687" t="s">
        <v>1180</v>
      </c>
      <c r="C47" s="709" t="s">
        <v>1181</v>
      </c>
      <c r="D47" s="710" t="s">
        <v>109</v>
      </c>
      <c r="E47" s="698" t="s">
        <v>281</v>
      </c>
      <c r="F47" s="689">
        <v>90</v>
      </c>
      <c r="G47" s="686" t="str">
        <f t="shared" si="0"/>
        <v>Xuất sắc</v>
      </c>
      <c r="H47" s="695"/>
      <c r="I47" s="196" t="str">
        <f t="shared" si="2"/>
        <v>Vũ Thảo My</v>
      </c>
      <c r="M47" s="199" t="s">
        <v>1180</v>
      </c>
      <c r="N47" s="200" t="s">
        <v>1181</v>
      </c>
      <c r="O47" s="201" t="s">
        <v>109</v>
      </c>
      <c r="P47" s="202">
        <v>85</v>
      </c>
    </row>
    <row r="48" spans="1:16" ht="18.75" customHeight="1">
      <c r="A48" s="686">
        <v>41</v>
      </c>
      <c r="B48" s="687" t="s">
        <v>1182</v>
      </c>
      <c r="C48" s="709" t="s">
        <v>1183</v>
      </c>
      <c r="D48" s="710" t="s">
        <v>113</v>
      </c>
      <c r="E48" s="688" t="s">
        <v>1184</v>
      </c>
      <c r="F48" s="689">
        <v>82</v>
      </c>
      <c r="G48" s="686" t="str">
        <f t="shared" si="0"/>
        <v>Tốt</v>
      </c>
      <c r="H48" s="695"/>
      <c r="I48" s="196" t="str">
        <f t="shared" si="2"/>
        <v>Trình Quỳnh Nga</v>
      </c>
      <c r="M48" s="199" t="s">
        <v>1182</v>
      </c>
      <c r="N48" s="200" t="s">
        <v>1183</v>
      </c>
      <c r="O48" s="201" t="s">
        <v>113</v>
      </c>
      <c r="P48" s="202">
        <v>82</v>
      </c>
    </row>
    <row r="49" spans="1:16" ht="18.75" customHeight="1">
      <c r="A49" s="686">
        <v>42</v>
      </c>
      <c r="B49" s="687" t="s">
        <v>1185</v>
      </c>
      <c r="C49" s="709" t="s">
        <v>1186</v>
      </c>
      <c r="D49" s="710" t="s">
        <v>560</v>
      </c>
      <c r="E49" s="688" t="s">
        <v>137</v>
      </c>
      <c r="F49" s="689">
        <v>81</v>
      </c>
      <c r="G49" s="686" t="str">
        <f t="shared" si="0"/>
        <v>Tốt</v>
      </c>
      <c r="H49" s="690"/>
      <c r="I49" s="196" t="str">
        <f t="shared" si="2"/>
        <v>Nguyễn Thị Kim Ngân</v>
      </c>
      <c r="M49" s="199" t="s">
        <v>1185</v>
      </c>
      <c r="N49" s="200" t="s">
        <v>1187</v>
      </c>
      <c r="O49" s="201" t="s">
        <v>560</v>
      </c>
      <c r="P49" s="202">
        <v>80</v>
      </c>
    </row>
    <row r="50" spans="1:16" ht="18.75" customHeight="1">
      <c r="A50" s="686">
        <v>43</v>
      </c>
      <c r="B50" s="687" t="s">
        <v>1188</v>
      </c>
      <c r="C50" s="709" t="s">
        <v>1189</v>
      </c>
      <c r="D50" s="710" t="s">
        <v>304</v>
      </c>
      <c r="E50" s="688" t="s">
        <v>1190</v>
      </c>
      <c r="F50" s="689">
        <v>81</v>
      </c>
      <c r="G50" s="686" t="str">
        <f t="shared" si="0"/>
        <v>Tốt</v>
      </c>
      <c r="H50" s="690"/>
      <c r="I50" s="196" t="str">
        <f t="shared" si="2"/>
        <v>Hồ Thị Minh Ngọc</v>
      </c>
      <c r="M50" s="199" t="s">
        <v>1188</v>
      </c>
      <c r="N50" s="200" t="s">
        <v>1189</v>
      </c>
      <c r="O50" s="201" t="s">
        <v>304</v>
      </c>
      <c r="P50" s="202">
        <v>80</v>
      </c>
    </row>
    <row r="51" spans="1:16" ht="18.75" customHeight="1">
      <c r="A51" s="686">
        <v>44</v>
      </c>
      <c r="B51" s="687" t="s">
        <v>1191</v>
      </c>
      <c r="C51" s="709" t="s">
        <v>779</v>
      </c>
      <c r="D51" s="710" t="s">
        <v>304</v>
      </c>
      <c r="E51" s="688" t="s">
        <v>1184</v>
      </c>
      <c r="F51" s="689">
        <v>80</v>
      </c>
      <c r="G51" s="686" t="str">
        <f t="shared" si="0"/>
        <v>Tốt</v>
      </c>
      <c r="H51" s="690"/>
      <c r="I51" s="196" t="str">
        <f t="shared" si="2"/>
        <v>Phùng Minh Ngọc</v>
      </c>
      <c r="M51" s="199" t="s">
        <v>1191</v>
      </c>
      <c r="N51" s="200" t="s">
        <v>1192</v>
      </c>
      <c r="O51" s="201" t="s">
        <v>304</v>
      </c>
      <c r="P51" s="202">
        <v>70</v>
      </c>
    </row>
    <row r="52" spans="1:16" ht="18.75" customHeight="1">
      <c r="A52" s="686">
        <v>45</v>
      </c>
      <c r="B52" s="687" t="s">
        <v>1193</v>
      </c>
      <c r="C52" s="709" t="s">
        <v>1194</v>
      </c>
      <c r="D52" s="710" t="s">
        <v>706</v>
      </c>
      <c r="E52" s="688" t="s">
        <v>1152</v>
      </c>
      <c r="F52" s="689">
        <v>82</v>
      </c>
      <c r="G52" s="686" t="str">
        <f t="shared" si="0"/>
        <v>Tốt</v>
      </c>
      <c r="H52" s="690"/>
      <c r="I52" s="196" t="str">
        <f t="shared" si="2"/>
        <v>Trần Tuyết Nhi</v>
      </c>
      <c r="M52" s="199" t="s">
        <v>1193</v>
      </c>
      <c r="N52" s="200" t="s">
        <v>1194</v>
      </c>
      <c r="O52" s="201" t="s">
        <v>706</v>
      </c>
      <c r="P52" s="202">
        <v>84</v>
      </c>
    </row>
    <row r="53" spans="1:16" ht="18.75" customHeight="1">
      <c r="A53" s="686">
        <v>46</v>
      </c>
      <c r="B53" s="687" t="s">
        <v>1195</v>
      </c>
      <c r="C53" s="709" t="s">
        <v>124</v>
      </c>
      <c r="D53" s="710" t="s">
        <v>459</v>
      </c>
      <c r="E53" s="688" t="s">
        <v>756</v>
      </c>
      <c r="F53" s="689">
        <v>82</v>
      </c>
      <c r="G53" s="686" t="str">
        <f t="shared" si="0"/>
        <v>Tốt</v>
      </c>
      <c r="H53" s="690"/>
      <c r="I53" s="196" t="str">
        <f t="shared" si="2"/>
        <v>Phạm Thị Nhung</v>
      </c>
      <c r="M53" s="199" t="s">
        <v>1195</v>
      </c>
      <c r="N53" s="200" t="s">
        <v>788</v>
      </c>
      <c r="O53" s="201" t="s">
        <v>459</v>
      </c>
      <c r="P53" s="202">
        <v>80</v>
      </c>
    </row>
    <row r="54" spans="1:16" ht="18.75" customHeight="1">
      <c r="A54" s="686">
        <v>47</v>
      </c>
      <c r="B54" s="687" t="s">
        <v>1196</v>
      </c>
      <c r="C54" s="709" t="s">
        <v>360</v>
      </c>
      <c r="D54" s="710" t="s">
        <v>1197</v>
      </c>
      <c r="E54" s="688" t="s">
        <v>379</v>
      </c>
      <c r="F54" s="689">
        <v>88</v>
      </c>
      <c r="G54" s="686" t="str">
        <f t="shared" si="0"/>
        <v>Tốt</v>
      </c>
      <c r="H54" s="695"/>
      <c r="I54" s="196" t="str">
        <f t="shared" si="2"/>
        <v>Nguyễn Hữu Phước</v>
      </c>
      <c r="M54" s="199" t="s">
        <v>1196</v>
      </c>
      <c r="N54" s="200" t="s">
        <v>360</v>
      </c>
      <c r="O54" s="201" t="s">
        <v>1197</v>
      </c>
      <c r="P54" s="202">
        <v>82</v>
      </c>
    </row>
    <row r="55" spans="1:16" ht="18.75" customHeight="1">
      <c r="A55" s="686">
        <v>48</v>
      </c>
      <c r="B55" s="687" t="s">
        <v>1198</v>
      </c>
      <c r="C55" s="709" t="s">
        <v>1199</v>
      </c>
      <c r="D55" s="710" t="s">
        <v>140</v>
      </c>
      <c r="E55" s="688" t="s">
        <v>1042</v>
      </c>
      <c r="F55" s="689">
        <v>90</v>
      </c>
      <c r="G55" s="686" t="str">
        <f t="shared" si="0"/>
        <v>Xuất sắc</v>
      </c>
      <c r="H55" s="695"/>
      <c r="I55" s="196" t="str">
        <f t="shared" si="2"/>
        <v>Đinh Thị Phượng</v>
      </c>
      <c r="M55" s="199" t="s">
        <v>1198</v>
      </c>
      <c r="N55" s="200" t="s">
        <v>1199</v>
      </c>
      <c r="O55" s="201" t="s">
        <v>140</v>
      </c>
      <c r="P55" s="202">
        <v>85</v>
      </c>
    </row>
    <row r="56" spans="1:16" ht="18.75" customHeight="1">
      <c r="A56" s="686">
        <v>49</v>
      </c>
      <c r="B56" s="687" t="s">
        <v>1200</v>
      </c>
      <c r="C56" s="709" t="s">
        <v>1201</v>
      </c>
      <c r="D56" s="710" t="s">
        <v>691</v>
      </c>
      <c r="E56" s="688" t="s">
        <v>1202</v>
      </c>
      <c r="F56" s="689">
        <v>82</v>
      </c>
      <c r="G56" s="686" t="str">
        <f t="shared" si="0"/>
        <v>Tốt</v>
      </c>
      <c r="H56" s="695"/>
      <c r="I56" s="196" t="str">
        <f t="shared" si="2"/>
        <v>Hoàng Nông Quỳnh</v>
      </c>
      <c r="M56" s="199" t="s">
        <v>1200</v>
      </c>
      <c r="N56" s="200" t="s">
        <v>1201</v>
      </c>
      <c r="O56" s="201" t="s">
        <v>691</v>
      </c>
      <c r="P56" s="202">
        <v>80</v>
      </c>
    </row>
    <row r="57" spans="1:16" ht="18.75" customHeight="1">
      <c r="A57" s="686">
        <v>50</v>
      </c>
      <c r="B57" s="687" t="s">
        <v>1203</v>
      </c>
      <c r="C57" s="709" t="s">
        <v>1204</v>
      </c>
      <c r="D57" s="710" t="s">
        <v>481</v>
      </c>
      <c r="E57" s="688" t="s">
        <v>634</v>
      </c>
      <c r="F57" s="689">
        <v>82</v>
      </c>
      <c r="G57" s="686" t="str">
        <f t="shared" si="0"/>
        <v>Tốt</v>
      </c>
      <c r="H57" s="695"/>
      <c r="I57" s="196" t="str">
        <f t="shared" si="2"/>
        <v>Đặng Thị Minh Tâm</v>
      </c>
      <c r="M57" s="199" t="s">
        <v>1203</v>
      </c>
      <c r="N57" s="200" t="s">
        <v>1204</v>
      </c>
      <c r="O57" s="201" t="s">
        <v>481</v>
      </c>
      <c r="P57" s="202">
        <v>80</v>
      </c>
    </row>
    <row r="58" spans="1:16" ht="18.75" customHeight="1">
      <c r="A58" s="686">
        <v>51</v>
      </c>
      <c r="B58" s="687" t="s">
        <v>1205</v>
      </c>
      <c r="C58" s="709" t="s">
        <v>1206</v>
      </c>
      <c r="D58" s="710" t="s">
        <v>879</v>
      </c>
      <c r="E58" s="688" t="s">
        <v>1207</v>
      </c>
      <c r="F58" s="689">
        <v>80</v>
      </c>
      <c r="G58" s="686" t="str">
        <f t="shared" si="0"/>
        <v>Tốt</v>
      </c>
      <c r="H58" s="695"/>
      <c r="I58" s="196" t="str">
        <f t="shared" si="2"/>
        <v>Dương Huyền Thanh</v>
      </c>
      <c r="M58" s="199" t="s">
        <v>1205</v>
      </c>
      <c r="N58" s="200" t="s">
        <v>1206</v>
      </c>
      <c r="O58" s="201" t="s">
        <v>879</v>
      </c>
      <c r="P58" s="202">
        <v>80</v>
      </c>
    </row>
    <row r="59" spans="1:16" ht="18.75" customHeight="1">
      <c r="A59" s="686">
        <v>52</v>
      </c>
      <c r="B59" s="687" t="s">
        <v>1208</v>
      </c>
      <c r="C59" s="709" t="s">
        <v>1209</v>
      </c>
      <c r="D59" s="710" t="s">
        <v>150</v>
      </c>
      <c r="E59" s="688" t="s">
        <v>408</v>
      </c>
      <c r="F59" s="689">
        <v>87</v>
      </c>
      <c r="G59" s="686" t="str">
        <f t="shared" si="0"/>
        <v>Tốt</v>
      </c>
      <c r="H59" s="690"/>
      <c r="I59" s="196" t="str">
        <f t="shared" si="2"/>
        <v>Lô Tất Thành</v>
      </c>
      <c r="M59" s="199" t="s">
        <v>1208</v>
      </c>
      <c r="N59" s="200" t="s">
        <v>1210</v>
      </c>
      <c r="O59" s="201" t="s">
        <v>150</v>
      </c>
      <c r="P59" s="202">
        <v>83</v>
      </c>
    </row>
    <row r="60" spans="1:16" ht="18.75" customHeight="1">
      <c r="A60" s="686">
        <v>53</v>
      </c>
      <c r="B60" s="687" t="s">
        <v>1211</v>
      </c>
      <c r="C60" s="709" t="s">
        <v>590</v>
      </c>
      <c r="D60" s="710" t="s">
        <v>341</v>
      </c>
      <c r="E60" s="688" t="s">
        <v>329</v>
      </c>
      <c r="F60" s="689">
        <v>82</v>
      </c>
      <c r="G60" s="686" t="str">
        <f t="shared" si="0"/>
        <v>Tốt</v>
      </c>
      <c r="H60" s="695"/>
      <c r="I60" s="196" t="str">
        <f t="shared" si="2"/>
        <v>Nguyễn Phương Thảo</v>
      </c>
      <c r="M60" s="199" t="s">
        <v>1211</v>
      </c>
      <c r="N60" s="200" t="s">
        <v>1212</v>
      </c>
      <c r="O60" s="201" t="s">
        <v>341</v>
      </c>
      <c r="P60" s="202">
        <v>80</v>
      </c>
    </row>
    <row r="61" spans="1:16" ht="18.75" customHeight="1">
      <c r="A61" s="686">
        <v>54</v>
      </c>
      <c r="B61" s="687" t="s">
        <v>1213</v>
      </c>
      <c r="C61" s="709" t="s">
        <v>590</v>
      </c>
      <c r="D61" s="710" t="s">
        <v>341</v>
      </c>
      <c r="E61" s="688" t="s">
        <v>1016</v>
      </c>
      <c r="F61" s="689">
        <v>82</v>
      </c>
      <c r="G61" s="686" t="str">
        <f t="shared" si="0"/>
        <v>Tốt</v>
      </c>
      <c r="H61" s="695"/>
      <c r="I61" s="196" t="str">
        <f t="shared" si="2"/>
        <v>Nguyễn Phương Thảo</v>
      </c>
      <c r="M61" s="199" t="s">
        <v>1213</v>
      </c>
      <c r="N61" s="200" t="s">
        <v>590</v>
      </c>
      <c r="O61" s="201" t="s">
        <v>341</v>
      </c>
      <c r="P61" s="202">
        <v>75</v>
      </c>
    </row>
    <row r="62" spans="1:16" ht="18.75" customHeight="1">
      <c r="A62" s="686">
        <v>55</v>
      </c>
      <c r="B62" s="687" t="s">
        <v>1214</v>
      </c>
      <c r="C62" s="709" t="s">
        <v>1215</v>
      </c>
      <c r="D62" s="710" t="s">
        <v>1039</v>
      </c>
      <c r="E62" s="688" t="s">
        <v>1216</v>
      </c>
      <c r="F62" s="689">
        <v>82</v>
      </c>
      <c r="G62" s="686" t="str">
        <f t="shared" si="0"/>
        <v>Tốt</v>
      </c>
      <c r="H62" s="695"/>
      <c r="I62" s="196" t="str">
        <f t="shared" si="2"/>
        <v>Nguyễn Chính Thắng</v>
      </c>
      <c r="M62" s="199" t="s">
        <v>1214</v>
      </c>
      <c r="N62" s="200" t="s">
        <v>1217</v>
      </c>
      <c r="O62" s="201" t="s">
        <v>1039</v>
      </c>
      <c r="P62" s="202">
        <v>88</v>
      </c>
    </row>
    <row r="63" spans="1:16" ht="18.75" customHeight="1">
      <c r="A63" s="686">
        <v>56</v>
      </c>
      <c r="B63" s="687" t="s">
        <v>1218</v>
      </c>
      <c r="C63" s="709" t="s">
        <v>1219</v>
      </c>
      <c r="D63" s="710" t="s">
        <v>1039</v>
      </c>
      <c r="E63" s="688" t="s">
        <v>1045</v>
      </c>
      <c r="F63" s="689">
        <v>82</v>
      </c>
      <c r="G63" s="686" t="str">
        <f t="shared" si="0"/>
        <v>Tốt</v>
      </c>
      <c r="H63" s="695"/>
      <c r="I63" s="196" t="str">
        <f t="shared" si="2"/>
        <v>Trương Quang Thắng</v>
      </c>
      <c r="M63" s="199" t="s">
        <v>1218</v>
      </c>
      <c r="N63" s="200" t="s">
        <v>1220</v>
      </c>
      <c r="O63" s="201" t="s">
        <v>1039</v>
      </c>
      <c r="P63" s="202">
        <v>80</v>
      </c>
    </row>
    <row r="64" spans="1:16" ht="18.75" customHeight="1">
      <c r="A64" s="686">
        <v>57</v>
      </c>
      <c r="B64" s="687" t="s">
        <v>1221</v>
      </c>
      <c r="C64" s="709" t="s">
        <v>1222</v>
      </c>
      <c r="D64" s="710" t="s">
        <v>158</v>
      </c>
      <c r="E64" s="688" t="s">
        <v>1223</v>
      </c>
      <c r="F64" s="689">
        <v>82</v>
      </c>
      <c r="G64" s="686" t="str">
        <f t="shared" si="0"/>
        <v>Tốt</v>
      </c>
      <c r="H64" s="690"/>
      <c r="I64" s="196" t="str">
        <f t="shared" si="2"/>
        <v>Lại Lê Vân Thu</v>
      </c>
      <c r="M64" s="199" t="s">
        <v>1221</v>
      </c>
      <c r="N64" s="200" t="s">
        <v>1222</v>
      </c>
      <c r="O64" s="201" t="s">
        <v>158</v>
      </c>
      <c r="P64" s="202">
        <v>80</v>
      </c>
    </row>
    <row r="65" spans="1:16" ht="18.75" customHeight="1">
      <c r="A65" s="686">
        <v>58</v>
      </c>
      <c r="B65" s="687" t="s">
        <v>1224</v>
      </c>
      <c r="C65" s="709" t="s">
        <v>124</v>
      </c>
      <c r="D65" s="710" t="s">
        <v>158</v>
      </c>
      <c r="E65" s="688" t="s">
        <v>1225</v>
      </c>
      <c r="F65" s="689">
        <v>82</v>
      </c>
      <c r="G65" s="686" t="str">
        <f t="shared" si="0"/>
        <v>Tốt</v>
      </c>
      <c r="H65" s="695"/>
      <c r="I65" s="196" t="str">
        <f t="shared" si="2"/>
        <v>Phạm Thị Thu</v>
      </c>
      <c r="M65" s="199" t="s">
        <v>1224</v>
      </c>
      <c r="N65" s="200" t="s">
        <v>124</v>
      </c>
      <c r="O65" s="201" t="s">
        <v>158</v>
      </c>
      <c r="P65" s="202">
        <v>82</v>
      </c>
    </row>
    <row r="66" spans="1:16" ht="18.75" customHeight="1">
      <c r="A66" s="686">
        <v>59</v>
      </c>
      <c r="B66" s="687" t="s">
        <v>1226</v>
      </c>
      <c r="C66" s="709" t="s">
        <v>468</v>
      </c>
      <c r="D66" s="710" t="s">
        <v>350</v>
      </c>
      <c r="E66" s="688" t="s">
        <v>1227</v>
      </c>
      <c r="F66" s="689">
        <v>82</v>
      </c>
      <c r="G66" s="686" t="str">
        <f t="shared" si="0"/>
        <v>Tốt</v>
      </c>
      <c r="H66" s="690"/>
      <c r="I66" s="196" t="str">
        <f t="shared" si="2"/>
        <v>Đào Thị Thủy</v>
      </c>
      <c r="M66" s="199" t="s">
        <v>1226</v>
      </c>
      <c r="N66" s="200" t="s">
        <v>1228</v>
      </c>
      <c r="O66" s="201" t="s">
        <v>674</v>
      </c>
      <c r="P66" s="202">
        <v>80</v>
      </c>
    </row>
    <row r="67" spans="1:16" ht="18.75" customHeight="1">
      <c r="A67" s="686">
        <v>60</v>
      </c>
      <c r="B67" s="699" t="s">
        <v>1229</v>
      </c>
      <c r="C67" s="548" t="s">
        <v>1230</v>
      </c>
      <c r="D67" s="549" t="s">
        <v>350</v>
      </c>
      <c r="E67" s="688" t="s">
        <v>456</v>
      </c>
      <c r="F67" s="689">
        <v>82</v>
      </c>
      <c r="G67" s="686" t="str">
        <f t="shared" si="0"/>
        <v>Tốt</v>
      </c>
      <c r="H67" s="695"/>
      <c r="I67" s="196" t="str">
        <f t="shared" si="2"/>
        <v>Phạm Thu Thủy</v>
      </c>
      <c r="M67" s="207" t="s">
        <v>1229</v>
      </c>
      <c r="N67" s="208" t="s">
        <v>1231</v>
      </c>
      <c r="O67" s="209" t="s">
        <v>674</v>
      </c>
      <c r="P67" s="202">
        <v>80</v>
      </c>
    </row>
    <row r="68" spans="1:16" ht="18.75" customHeight="1">
      <c r="A68" s="686">
        <v>61</v>
      </c>
      <c r="B68" s="700" t="s">
        <v>1232</v>
      </c>
      <c r="C68" s="548" t="s">
        <v>1233</v>
      </c>
      <c r="D68" s="549" t="s">
        <v>492</v>
      </c>
      <c r="E68" s="688" t="s">
        <v>630</v>
      </c>
      <c r="F68" s="689">
        <v>80</v>
      </c>
      <c r="G68" s="686" t="str">
        <f t="shared" si="0"/>
        <v>Tốt</v>
      </c>
      <c r="H68" s="701"/>
      <c r="I68" s="196" t="str">
        <f t="shared" si="2"/>
        <v>Phạm Thị Bạch Trà</v>
      </c>
      <c r="M68" s="207" t="s">
        <v>1232</v>
      </c>
      <c r="N68" s="200" t="s">
        <v>1233</v>
      </c>
      <c r="O68" s="201" t="s">
        <v>492</v>
      </c>
      <c r="P68" s="202">
        <v>75</v>
      </c>
    </row>
    <row r="69" spans="1:16" ht="18" customHeight="1">
      <c r="A69" s="702">
        <v>62</v>
      </c>
      <c r="B69" s="703" t="s">
        <v>1234</v>
      </c>
      <c r="C69" s="711" t="s">
        <v>395</v>
      </c>
      <c r="D69" s="712" t="s">
        <v>526</v>
      </c>
      <c r="E69" s="704" t="s">
        <v>1235</v>
      </c>
      <c r="F69" s="705">
        <v>81</v>
      </c>
      <c r="G69" s="702" t="str">
        <f t="shared" si="0"/>
        <v>Tốt</v>
      </c>
      <c r="H69" s="706"/>
      <c r="I69" s="196" t="str">
        <f t="shared" si="2"/>
        <v>Nguyễn Thị Thu Uyên</v>
      </c>
      <c r="M69" s="207" t="s">
        <v>1234</v>
      </c>
      <c r="N69" s="200" t="s">
        <v>1236</v>
      </c>
      <c r="O69" s="201" t="s">
        <v>526</v>
      </c>
      <c r="P69" s="202">
        <v>80</v>
      </c>
    </row>
    <row r="70" spans="2:32" ht="8.25" customHeight="1">
      <c r="B70" s="213"/>
      <c r="C70" s="213"/>
      <c r="D70" s="213"/>
      <c r="E70" s="214"/>
      <c r="AF70" s="195">
        <f>SUM(D72:D77)</f>
        <v>62</v>
      </c>
    </row>
    <row r="71" spans="2:10" ht="18" customHeight="1">
      <c r="B71" s="216" t="s">
        <v>185</v>
      </c>
      <c r="C71" s="36">
        <f>COUNTA($B$8:$B$69)</f>
        <v>62</v>
      </c>
      <c r="D71" s="217" t="s">
        <v>186</v>
      </c>
      <c r="E71" s="218"/>
      <c r="J71" s="195">
        <f>SUM(D72:D77)</f>
        <v>62</v>
      </c>
    </row>
    <row r="72" spans="1:5" ht="18" customHeight="1">
      <c r="A72" s="219"/>
      <c r="B72" s="220" t="s">
        <v>187</v>
      </c>
      <c r="C72" s="221" t="s">
        <v>188</v>
      </c>
      <c r="D72" s="94">
        <f>COUNTIF($G$8:$G$69,"Xuất sắc")</f>
        <v>5</v>
      </c>
      <c r="E72" s="213" t="s">
        <v>186</v>
      </c>
    </row>
    <row r="73" spans="1:5" ht="18" customHeight="1">
      <c r="A73" s="219"/>
      <c r="B73" s="213"/>
      <c r="C73" s="221" t="s">
        <v>189</v>
      </c>
      <c r="D73" s="93">
        <f>COUNTIF($G$8:$G$69,"Tốt")</f>
        <v>54</v>
      </c>
      <c r="E73" s="213" t="s">
        <v>186</v>
      </c>
    </row>
    <row r="74" spans="1:5" ht="18" customHeight="1">
      <c r="A74" s="219"/>
      <c r="B74" s="213"/>
      <c r="C74" s="221" t="s">
        <v>190</v>
      </c>
      <c r="D74" s="93">
        <f>COUNTIF($G$8:$G$69,"Khá")</f>
        <v>1</v>
      </c>
      <c r="E74" s="213" t="s">
        <v>186</v>
      </c>
    </row>
    <row r="75" spans="1:5" ht="18" customHeight="1">
      <c r="A75" s="219"/>
      <c r="B75" s="213"/>
      <c r="C75" s="221" t="s">
        <v>191</v>
      </c>
      <c r="D75" s="93">
        <f>COUNTIF($G$8:$G$69,"TB")</f>
        <v>0</v>
      </c>
      <c r="E75" s="213" t="s">
        <v>186</v>
      </c>
    </row>
    <row r="76" spans="1:5" ht="18" customHeight="1">
      <c r="A76" s="219"/>
      <c r="B76" s="213"/>
      <c r="C76" s="221" t="s">
        <v>192</v>
      </c>
      <c r="D76" s="93">
        <f>COUNTIF($G$8:$G$69,"Yếu")</f>
        <v>1</v>
      </c>
      <c r="E76" s="213" t="s">
        <v>186</v>
      </c>
    </row>
    <row r="77" spans="1:5" ht="18" customHeight="1">
      <c r="A77" s="219"/>
      <c r="B77" s="213"/>
      <c r="C77" s="191" t="s">
        <v>193</v>
      </c>
      <c r="D77" s="192">
        <f>COUNTBLANK(G8:G69)</f>
        <v>1</v>
      </c>
      <c r="E77" s="191" t="s">
        <v>186</v>
      </c>
    </row>
    <row r="78" spans="1:8" ht="6.75" customHeight="1">
      <c r="A78" s="219"/>
      <c r="B78" s="213"/>
      <c r="C78" s="213"/>
      <c r="D78" s="213"/>
      <c r="E78" s="214"/>
      <c r="H78" s="222"/>
    </row>
    <row r="79" spans="4:5" ht="18.75" customHeight="1">
      <c r="D79" s="225"/>
      <c r="E79" s="226"/>
    </row>
    <row r="80" spans="4:5" ht="18.75" customHeight="1">
      <c r="D80" s="225"/>
      <c r="E80" s="226"/>
    </row>
    <row r="81" spans="4:5" ht="18.75" customHeight="1">
      <c r="D81" s="225"/>
      <c r="E81" s="226"/>
    </row>
    <row r="82" spans="4:5" ht="18.75" customHeight="1">
      <c r="D82" s="225"/>
      <c r="E82" s="226"/>
    </row>
    <row r="83" spans="4:5" ht="18.75" customHeight="1">
      <c r="D83" s="225"/>
      <c r="E83" s="226"/>
    </row>
    <row r="84" spans="4:5" ht="18.75" customHeight="1">
      <c r="D84" s="225"/>
      <c r="E84" s="226"/>
    </row>
    <row r="85" spans="4:5" ht="18.75" customHeight="1">
      <c r="D85" s="225"/>
      <c r="E85" s="226"/>
    </row>
    <row r="86" spans="4:5" ht="18.75" customHeight="1">
      <c r="D86" s="225"/>
      <c r="E86" s="226"/>
    </row>
    <row r="87" spans="4:5" ht="18.75" customHeight="1">
      <c r="D87" s="225"/>
      <c r="E87" s="226"/>
    </row>
    <row r="88" spans="4:5" ht="18.75" customHeight="1">
      <c r="D88" s="225"/>
      <c r="E88" s="226"/>
    </row>
    <row r="89" spans="4:5" ht="18.75" customHeight="1">
      <c r="D89" s="225"/>
      <c r="E89" s="226"/>
    </row>
    <row r="90" spans="4:5" ht="18.75" customHeight="1">
      <c r="D90" s="225"/>
      <c r="E90" s="226"/>
    </row>
    <row r="91" spans="4:5" ht="18.75" customHeight="1">
      <c r="D91" s="225"/>
      <c r="E91" s="226"/>
    </row>
    <row r="92" spans="4:5" ht="18.75" customHeight="1">
      <c r="D92" s="225"/>
      <c r="E92" s="226"/>
    </row>
    <row r="93" spans="4:5" ht="18.75" customHeight="1">
      <c r="D93" s="225"/>
      <c r="E93" s="226"/>
    </row>
    <row r="94" spans="4:5" ht="18.75" customHeight="1">
      <c r="D94" s="225"/>
      <c r="E94" s="226"/>
    </row>
    <row r="95" spans="4:5" ht="18.75" customHeight="1">
      <c r="D95" s="225"/>
      <c r="E95" s="226"/>
    </row>
    <row r="96" spans="4:5" ht="18.75" customHeight="1">
      <c r="D96" s="225"/>
      <c r="E96" s="226"/>
    </row>
    <row r="97" spans="4:5" ht="18.75" customHeight="1">
      <c r="D97" s="225"/>
      <c r="E97" s="226"/>
    </row>
    <row r="98" spans="4:5" ht="18.75" customHeight="1">
      <c r="D98" s="225"/>
      <c r="E98" s="226"/>
    </row>
    <row r="99" spans="4:5" ht="18.75" customHeight="1">
      <c r="D99" s="225"/>
      <c r="E99" s="226"/>
    </row>
    <row r="100" spans="4:5" ht="18.75" customHeight="1">
      <c r="D100" s="225"/>
      <c r="E100" s="226"/>
    </row>
    <row r="101" spans="4:5" ht="18.75" customHeight="1">
      <c r="D101" s="225"/>
      <c r="E101" s="226"/>
    </row>
    <row r="102" spans="4:5" ht="18.75" customHeight="1">
      <c r="D102" s="225"/>
      <c r="E102" s="226"/>
    </row>
    <row r="103" spans="4:5" ht="18.75" customHeight="1">
      <c r="D103" s="225"/>
      <c r="E103" s="226"/>
    </row>
    <row r="104" spans="4:5" ht="18.75" customHeight="1">
      <c r="D104" s="225"/>
      <c r="E104" s="226"/>
    </row>
    <row r="105" spans="4:5" ht="18.75" customHeight="1">
      <c r="D105" s="225"/>
      <c r="E105" s="226"/>
    </row>
    <row r="106" spans="4:5" ht="18.75" customHeight="1">
      <c r="D106" s="225"/>
      <c r="E106" s="226"/>
    </row>
    <row r="107" spans="4:5" ht="18.75" customHeight="1">
      <c r="D107" s="225"/>
      <c r="E107" s="226"/>
    </row>
    <row r="108" spans="4:5" ht="18.75" customHeight="1">
      <c r="D108" s="225"/>
      <c r="E108" s="226"/>
    </row>
    <row r="109" spans="4:5" ht="18.75" customHeight="1">
      <c r="D109" s="225"/>
      <c r="E109" s="226"/>
    </row>
    <row r="110" spans="4:5" ht="18.75" customHeight="1">
      <c r="D110" s="225"/>
      <c r="E110" s="226"/>
    </row>
    <row r="111" spans="4:5" ht="18.75" customHeight="1">
      <c r="D111" s="225"/>
      <c r="E111" s="226"/>
    </row>
    <row r="112" spans="4:5" ht="18.75" customHeight="1">
      <c r="D112" s="225"/>
      <c r="E112" s="226"/>
    </row>
    <row r="113" spans="4:5" ht="18.75" customHeight="1">
      <c r="D113" s="225"/>
      <c r="E113" s="226"/>
    </row>
    <row r="114" spans="4:5" ht="18.75" customHeight="1">
      <c r="D114" s="225"/>
      <c r="E114" s="226"/>
    </row>
    <row r="115" spans="4:5" ht="18.75" customHeight="1">
      <c r="D115" s="225"/>
      <c r="E115" s="226"/>
    </row>
    <row r="116" spans="4:5" ht="18.75" customHeight="1">
      <c r="D116" s="225"/>
      <c r="E116" s="226"/>
    </row>
    <row r="117" spans="4:5" ht="18.75" customHeight="1">
      <c r="D117" s="225"/>
      <c r="E117" s="226"/>
    </row>
    <row r="118" spans="4:5" ht="18.75" customHeight="1">
      <c r="D118" s="225"/>
      <c r="E118" s="226"/>
    </row>
    <row r="119" spans="4:5" ht="18.75" customHeight="1">
      <c r="D119" s="225"/>
      <c r="E119" s="226"/>
    </row>
    <row r="120" spans="4:5" ht="18.75" customHeight="1">
      <c r="D120" s="225"/>
      <c r="E120" s="226"/>
    </row>
    <row r="121" spans="4:5" ht="18.75" customHeight="1">
      <c r="D121" s="225"/>
      <c r="E121" s="226"/>
    </row>
    <row r="122" spans="4:5" ht="18.75" customHeight="1">
      <c r="D122" s="225"/>
      <c r="E122" s="226"/>
    </row>
    <row r="123" spans="4:5" ht="18.75" customHeight="1">
      <c r="D123" s="225"/>
      <c r="E123" s="226"/>
    </row>
    <row r="124" spans="4:5" ht="18.75" customHeight="1">
      <c r="D124" s="225"/>
      <c r="E124" s="226"/>
    </row>
    <row r="125" spans="4:5" ht="18.75" customHeight="1">
      <c r="D125" s="225"/>
      <c r="E125" s="226"/>
    </row>
    <row r="126" spans="4:5" ht="18.75" customHeight="1">
      <c r="D126" s="225"/>
      <c r="E126" s="226"/>
    </row>
    <row r="127" spans="4:5" ht="18.75" customHeight="1">
      <c r="D127" s="225"/>
      <c r="E127" s="226"/>
    </row>
    <row r="128" spans="4:5" ht="18.75" customHeight="1">
      <c r="D128" s="225"/>
      <c r="E128" s="226"/>
    </row>
    <row r="129" spans="4:5" ht="18.75" customHeight="1">
      <c r="D129" s="225"/>
      <c r="E129" s="226"/>
    </row>
    <row r="130" spans="4:5" ht="18.75" customHeight="1">
      <c r="D130" s="225"/>
      <c r="E130" s="226"/>
    </row>
    <row r="131" spans="4:5" ht="18.75" customHeight="1">
      <c r="D131" s="225"/>
      <c r="E131" s="226"/>
    </row>
    <row r="132" spans="4:5" ht="18.75" customHeight="1">
      <c r="D132" s="225"/>
      <c r="E132" s="226"/>
    </row>
    <row r="133" spans="4:5" ht="18.75" customHeight="1">
      <c r="D133" s="225"/>
      <c r="E133" s="226"/>
    </row>
    <row r="134" spans="4:5" ht="18.75" customHeight="1">
      <c r="D134" s="225"/>
      <c r="E134" s="226"/>
    </row>
    <row r="135" spans="4:5" ht="18.75" customHeight="1">
      <c r="D135" s="225"/>
      <c r="E135" s="226"/>
    </row>
    <row r="136" spans="4:5" ht="18.75" customHeight="1">
      <c r="D136" s="225"/>
      <c r="E136" s="226"/>
    </row>
    <row r="137" spans="4:5" ht="18.75" customHeight="1">
      <c r="D137" s="225"/>
      <c r="E137" s="226"/>
    </row>
    <row r="138" spans="4:5" ht="18.75" customHeight="1">
      <c r="D138" s="225"/>
      <c r="E138" s="226"/>
    </row>
    <row r="139" spans="4:5" ht="18.75" customHeight="1">
      <c r="D139" s="225"/>
      <c r="E139" s="226"/>
    </row>
    <row r="140" spans="4:5" ht="18.75" customHeight="1">
      <c r="D140" s="225"/>
      <c r="E140" s="226"/>
    </row>
    <row r="141" spans="4:5" ht="18.75" customHeight="1">
      <c r="D141" s="225"/>
      <c r="E141" s="226"/>
    </row>
    <row r="142" spans="4:5" ht="18.75" customHeight="1">
      <c r="D142" s="225"/>
      <c r="E142" s="226"/>
    </row>
    <row r="143" spans="4:5" ht="18.75" customHeight="1">
      <c r="D143" s="225"/>
      <c r="E143" s="226"/>
    </row>
    <row r="144" spans="4:5" ht="18.75" customHeight="1">
      <c r="D144" s="225"/>
      <c r="E144" s="226"/>
    </row>
    <row r="145" spans="4:5" ht="18.75" customHeight="1">
      <c r="D145" s="225"/>
      <c r="E145" s="226"/>
    </row>
    <row r="146" spans="4:5" ht="18.75" customHeight="1">
      <c r="D146" s="225"/>
      <c r="E146" s="226"/>
    </row>
    <row r="147" spans="4:5" ht="18.75" customHeight="1">
      <c r="D147" s="225"/>
      <c r="E147" s="226"/>
    </row>
    <row r="148" spans="4:5" ht="18.75" customHeight="1">
      <c r="D148" s="225"/>
      <c r="E148" s="226"/>
    </row>
    <row r="149" spans="4:5" ht="18.75" customHeight="1">
      <c r="D149" s="225"/>
      <c r="E149" s="226"/>
    </row>
    <row r="150" spans="4:5" ht="18.75" customHeight="1">
      <c r="D150" s="225"/>
      <c r="E150" s="226"/>
    </row>
    <row r="151" spans="4:5" ht="18.75" customHeight="1">
      <c r="D151" s="225"/>
      <c r="E151" s="226"/>
    </row>
    <row r="152" spans="4:5" ht="18.75" customHeight="1">
      <c r="D152" s="225"/>
      <c r="E152" s="226"/>
    </row>
    <row r="153" spans="4:5" ht="18.75" customHeight="1">
      <c r="D153" s="225"/>
      <c r="E153" s="226"/>
    </row>
    <row r="154" spans="4:5" ht="18.75" customHeight="1">
      <c r="D154" s="225"/>
      <c r="E154" s="226"/>
    </row>
    <row r="155" spans="4:5" ht="18.75" customHeight="1">
      <c r="D155" s="225"/>
      <c r="E155" s="226"/>
    </row>
    <row r="156" spans="4:5" ht="18.75" customHeight="1">
      <c r="D156" s="225"/>
      <c r="E156" s="226"/>
    </row>
    <row r="157" spans="4:5" ht="18.75" customHeight="1">
      <c r="D157" s="225"/>
      <c r="E157" s="226"/>
    </row>
    <row r="158" spans="4:5" ht="18.75" customHeight="1">
      <c r="D158" s="225"/>
      <c r="E158" s="226"/>
    </row>
    <row r="159" spans="4:5" ht="18.75" customHeight="1">
      <c r="D159" s="225"/>
      <c r="E159" s="226"/>
    </row>
    <row r="160" spans="4:5" ht="18.75" customHeight="1">
      <c r="D160" s="225"/>
      <c r="E160" s="226"/>
    </row>
    <row r="161" spans="4:5" ht="18.75" customHeight="1">
      <c r="D161" s="225"/>
      <c r="E161" s="226"/>
    </row>
  </sheetData>
  <sheetProtection/>
  <mergeCells count="11">
    <mergeCell ref="A1:H1"/>
    <mergeCell ref="A2:H2"/>
    <mergeCell ref="A3:H3"/>
    <mergeCell ref="A4:H4"/>
    <mergeCell ref="A6:A7"/>
    <mergeCell ref="B6:B7"/>
    <mergeCell ref="C6:D7"/>
    <mergeCell ref="E6:E7"/>
    <mergeCell ref="F6:F7"/>
    <mergeCell ref="G6:G7"/>
    <mergeCell ref="H6:H7"/>
  </mergeCells>
  <conditionalFormatting sqref="G8:G69">
    <cfRule type="cellIs" priority="1" dxfId="23" operator="greaterThan" stopIfTrue="1">
      <formula>"x"</formula>
    </cfRule>
  </conditionalFormatting>
  <printOptions/>
  <pageMargins left="0.35433070866141736" right="0.17" top="0.31496062992125984" bottom="0.31496062992125984" header="0.31496062992125984" footer="0.11811023622047245"/>
  <pageSetup horizontalDpi="600" verticalDpi="600" orientation="portrait" paperSize="9" r:id="rId2"/>
  <headerFooter>
    <oddFooter>&amp;R&amp;P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H152"/>
  <sheetViews>
    <sheetView zoomScalePageLayoutView="0" workbookViewId="0" topLeftCell="A49">
      <selection activeCell="H46" sqref="H46:H49"/>
    </sheetView>
  </sheetViews>
  <sheetFormatPr defaultColWidth="6.99609375" defaultRowHeight="18.75" customHeight="1"/>
  <cols>
    <col min="1" max="1" width="4.3359375" style="84" customWidth="1"/>
    <col min="2" max="2" width="14.21484375" style="86" bestFit="1" customWidth="1"/>
    <col min="3" max="3" width="16.88671875" style="88" customWidth="1"/>
    <col min="4" max="4" width="6.6640625" style="87" bestFit="1" customWidth="1"/>
    <col min="5" max="5" width="10.5546875" style="117" customWidth="1"/>
    <col min="6" max="6" width="8.21484375" style="84" customWidth="1"/>
    <col min="7" max="7" width="7.88671875" style="84" customWidth="1"/>
    <col min="8" max="8" width="8.5546875" style="150" customWidth="1"/>
    <col min="9" max="16384" width="6.99609375" style="84" customWidth="1"/>
  </cols>
  <sheetData>
    <row r="1" spans="1:8" ht="18.75" customHeight="1">
      <c r="A1" s="885" t="s">
        <v>2713</v>
      </c>
      <c r="B1" s="885"/>
      <c r="C1" s="885"/>
      <c r="D1" s="885"/>
      <c r="E1" s="885"/>
      <c r="F1" s="885"/>
      <c r="G1" s="885"/>
      <c r="H1" s="885"/>
    </row>
    <row r="2" spans="1:8" ht="18.75" customHeight="1">
      <c r="A2" s="885" t="s">
        <v>819</v>
      </c>
      <c r="B2" s="885"/>
      <c r="C2" s="885"/>
      <c r="D2" s="885"/>
      <c r="E2" s="885"/>
      <c r="F2" s="885"/>
      <c r="G2" s="885"/>
      <c r="H2" s="885"/>
    </row>
    <row r="3" spans="1:8" ht="18.75" customHeight="1">
      <c r="A3" s="886" t="s">
        <v>2714</v>
      </c>
      <c r="B3" s="886"/>
      <c r="C3" s="886"/>
      <c r="D3" s="886"/>
      <c r="E3" s="886"/>
      <c r="F3" s="886"/>
      <c r="G3" s="886"/>
      <c r="H3" s="886"/>
    </row>
    <row r="4" spans="1:8" ht="18.75" customHeight="1">
      <c r="A4" s="887" t="s">
        <v>2</v>
      </c>
      <c r="B4" s="887"/>
      <c r="C4" s="887"/>
      <c r="D4" s="887"/>
      <c r="E4" s="887"/>
      <c r="F4" s="887"/>
      <c r="G4" s="887"/>
      <c r="H4" s="887"/>
    </row>
    <row r="5" spans="1:8" s="99" customFormat="1" ht="9" customHeight="1">
      <c r="A5" s="4"/>
      <c r="B5" s="116"/>
      <c r="C5" s="4"/>
      <c r="D5" s="115"/>
      <c r="E5" s="114"/>
      <c r="F5" s="113"/>
      <c r="G5" s="113"/>
      <c r="H5" s="5"/>
    </row>
    <row r="6" spans="1:8" s="99" customFormat="1" ht="24" customHeight="1">
      <c r="A6" s="888" t="s">
        <v>3</v>
      </c>
      <c r="B6" s="888" t="s">
        <v>4</v>
      </c>
      <c r="C6" s="888" t="s">
        <v>5</v>
      </c>
      <c r="D6" s="888"/>
      <c r="E6" s="888" t="s">
        <v>6</v>
      </c>
      <c r="F6" s="889" t="s">
        <v>7</v>
      </c>
      <c r="G6" s="888" t="s">
        <v>656</v>
      </c>
      <c r="H6" s="883" t="s">
        <v>9</v>
      </c>
    </row>
    <row r="7" spans="1:8" s="99" customFormat="1" ht="47.25" customHeight="1">
      <c r="A7" s="888"/>
      <c r="B7" s="888"/>
      <c r="C7" s="888"/>
      <c r="D7" s="888"/>
      <c r="E7" s="888"/>
      <c r="F7" s="889"/>
      <c r="G7" s="888"/>
      <c r="H7" s="884"/>
    </row>
    <row r="8" spans="1:8" s="99" customFormat="1" ht="18" customHeight="1">
      <c r="A8" s="141">
        <v>1</v>
      </c>
      <c r="B8" s="112" t="s">
        <v>820</v>
      </c>
      <c r="C8" s="111" t="s">
        <v>821</v>
      </c>
      <c r="D8" s="110" t="s">
        <v>12</v>
      </c>
      <c r="E8" s="109">
        <v>35308</v>
      </c>
      <c r="F8" s="10">
        <v>92</v>
      </c>
      <c r="G8" s="142" t="str">
        <f>IF(F8&gt;=90,"Xuất sắc",IF(F8&gt;=80,"Tốt",IF(F8&gt;=65,"Khá",IF(F8&gt;=50,"TB",""))))</f>
        <v>Xuất sắc</v>
      </c>
      <c r="H8" s="453"/>
    </row>
    <row r="9" spans="1:8" s="99" customFormat="1" ht="18" customHeight="1">
      <c r="A9" s="143">
        <v>2</v>
      </c>
      <c r="B9" s="15" t="s">
        <v>822</v>
      </c>
      <c r="C9" s="106" t="s">
        <v>23</v>
      </c>
      <c r="D9" s="105" t="s">
        <v>12</v>
      </c>
      <c r="E9" s="104">
        <v>36433</v>
      </c>
      <c r="F9" s="13">
        <v>81</v>
      </c>
      <c r="G9" s="144" t="str">
        <f aca="true" t="shared" si="0" ref="G9:G55">IF(F9&gt;=90,"Xuất sắc",IF(F9&gt;=80,"Tốt",IF(F9&gt;=65,"Khá",IF(F9&gt;=50,"TB",""))))</f>
        <v>Tốt</v>
      </c>
      <c r="H9" s="454"/>
    </row>
    <row r="10" spans="1:8" s="99" customFormat="1" ht="18" customHeight="1">
      <c r="A10" s="143">
        <v>3</v>
      </c>
      <c r="B10" s="15" t="s">
        <v>823</v>
      </c>
      <c r="C10" s="106" t="s">
        <v>824</v>
      </c>
      <c r="D10" s="105" t="s">
        <v>12</v>
      </c>
      <c r="E10" s="104">
        <v>36216</v>
      </c>
      <c r="F10" s="13">
        <v>91</v>
      </c>
      <c r="G10" s="144" t="str">
        <f t="shared" si="0"/>
        <v>Xuất sắc</v>
      </c>
      <c r="H10" s="454"/>
    </row>
    <row r="11" spans="1:8" s="99" customFormat="1" ht="18" customHeight="1">
      <c r="A11" s="143">
        <v>4</v>
      </c>
      <c r="B11" s="15" t="s">
        <v>825</v>
      </c>
      <c r="C11" s="106" t="s">
        <v>826</v>
      </c>
      <c r="D11" s="105" t="s">
        <v>16</v>
      </c>
      <c r="E11" s="104">
        <v>36441</v>
      </c>
      <c r="F11" s="13">
        <v>85</v>
      </c>
      <c r="G11" s="144" t="str">
        <f t="shared" si="0"/>
        <v>Tốt</v>
      </c>
      <c r="H11" s="454"/>
    </row>
    <row r="12" spans="1:8" s="99" customFormat="1" ht="18" customHeight="1">
      <c r="A12" s="143">
        <v>5</v>
      </c>
      <c r="B12" s="15" t="s">
        <v>827</v>
      </c>
      <c r="C12" s="106" t="s">
        <v>828</v>
      </c>
      <c r="D12" s="105" t="s">
        <v>796</v>
      </c>
      <c r="E12" s="104">
        <v>36508</v>
      </c>
      <c r="F12" s="13">
        <v>78</v>
      </c>
      <c r="G12" s="144" t="str">
        <f t="shared" si="0"/>
        <v>Khá</v>
      </c>
      <c r="H12" s="454"/>
    </row>
    <row r="13" spans="1:8" s="99" customFormat="1" ht="18" customHeight="1">
      <c r="A13" s="143">
        <v>6</v>
      </c>
      <c r="B13" s="15" t="s">
        <v>829</v>
      </c>
      <c r="C13" s="106" t="s">
        <v>830</v>
      </c>
      <c r="D13" s="105" t="s">
        <v>790</v>
      </c>
      <c r="E13" s="104">
        <v>36383</v>
      </c>
      <c r="F13" s="13">
        <v>73</v>
      </c>
      <c r="G13" s="144" t="str">
        <f t="shared" si="0"/>
        <v>Khá</v>
      </c>
      <c r="H13" s="454"/>
    </row>
    <row r="14" spans="1:8" s="99" customFormat="1" ht="18" customHeight="1">
      <c r="A14" s="143">
        <v>7</v>
      </c>
      <c r="B14" s="15" t="s">
        <v>831</v>
      </c>
      <c r="C14" s="106" t="s">
        <v>832</v>
      </c>
      <c r="D14" s="105" t="s">
        <v>227</v>
      </c>
      <c r="E14" s="104">
        <v>36525</v>
      </c>
      <c r="F14" s="13">
        <v>73</v>
      </c>
      <c r="G14" s="144" t="str">
        <f t="shared" si="0"/>
        <v>Khá</v>
      </c>
      <c r="H14" s="454"/>
    </row>
    <row r="15" spans="1:8" s="99" customFormat="1" ht="18" customHeight="1">
      <c r="A15" s="143">
        <v>8</v>
      </c>
      <c r="B15" s="15" t="s">
        <v>833</v>
      </c>
      <c r="C15" s="106" t="s">
        <v>226</v>
      </c>
      <c r="D15" s="105" t="s">
        <v>38</v>
      </c>
      <c r="E15" s="104">
        <v>36241</v>
      </c>
      <c r="F15" s="13">
        <v>78</v>
      </c>
      <c r="G15" s="144" t="str">
        <f t="shared" si="0"/>
        <v>Khá</v>
      </c>
      <c r="H15" s="454"/>
    </row>
    <row r="16" spans="1:8" s="99" customFormat="1" ht="18" customHeight="1">
      <c r="A16" s="143">
        <v>9</v>
      </c>
      <c r="B16" s="15" t="s">
        <v>834</v>
      </c>
      <c r="C16" s="106" t="s">
        <v>266</v>
      </c>
      <c r="D16" s="105" t="s">
        <v>42</v>
      </c>
      <c r="E16" s="104">
        <v>36206</v>
      </c>
      <c r="F16" s="13">
        <v>81</v>
      </c>
      <c r="G16" s="144" t="str">
        <f t="shared" si="0"/>
        <v>Tốt</v>
      </c>
      <c r="H16" s="454"/>
    </row>
    <row r="17" spans="1:8" s="99" customFormat="1" ht="18" customHeight="1">
      <c r="A17" s="143">
        <v>10</v>
      </c>
      <c r="B17" s="15" t="s">
        <v>835</v>
      </c>
      <c r="C17" s="106" t="s">
        <v>836</v>
      </c>
      <c r="D17" s="105" t="s">
        <v>249</v>
      </c>
      <c r="E17" s="104">
        <v>36110</v>
      </c>
      <c r="F17" s="13">
        <v>78</v>
      </c>
      <c r="G17" s="144" t="str">
        <f t="shared" si="0"/>
        <v>Khá</v>
      </c>
      <c r="H17" s="454"/>
    </row>
    <row r="18" spans="1:8" s="99" customFormat="1" ht="22.5" customHeight="1">
      <c r="A18" s="143">
        <v>11</v>
      </c>
      <c r="B18" s="145" t="s">
        <v>837</v>
      </c>
      <c r="C18" s="146" t="s">
        <v>838</v>
      </c>
      <c r="D18" s="147" t="s">
        <v>249</v>
      </c>
      <c r="E18" s="148">
        <v>36408</v>
      </c>
      <c r="F18" s="13">
        <v>78</v>
      </c>
      <c r="G18" s="144" t="str">
        <f>IF(F18&gt;=90,"Xuất sắc",IF(F18&gt;=80,"Tốt",IF(F18&gt;=65,"Khá",IF(F18&gt;=50,"TB",""))))</f>
        <v>Khá</v>
      </c>
      <c r="H18" s="454"/>
    </row>
    <row r="19" spans="1:8" s="99" customFormat="1" ht="18" customHeight="1">
      <c r="A19" s="143">
        <v>12</v>
      </c>
      <c r="B19" s="15" t="s">
        <v>839</v>
      </c>
      <c r="C19" s="106" t="s">
        <v>840</v>
      </c>
      <c r="D19" s="105" t="s">
        <v>841</v>
      </c>
      <c r="E19" s="104">
        <v>36214</v>
      </c>
      <c r="F19" s="13">
        <v>90</v>
      </c>
      <c r="G19" s="144" t="str">
        <f t="shared" si="0"/>
        <v>Xuất sắc</v>
      </c>
      <c r="H19" s="454"/>
    </row>
    <row r="20" spans="1:8" s="99" customFormat="1" ht="18" customHeight="1">
      <c r="A20" s="143">
        <v>13</v>
      </c>
      <c r="B20" s="15" t="s">
        <v>842</v>
      </c>
      <c r="C20" s="106" t="s">
        <v>843</v>
      </c>
      <c r="D20" s="105" t="s">
        <v>844</v>
      </c>
      <c r="E20" s="104">
        <v>36477</v>
      </c>
      <c r="F20" s="13">
        <v>73</v>
      </c>
      <c r="G20" s="144" t="str">
        <f t="shared" si="0"/>
        <v>Khá</v>
      </c>
      <c r="H20" s="454"/>
    </row>
    <row r="21" spans="1:8" s="99" customFormat="1" ht="18" customHeight="1">
      <c r="A21" s="143">
        <v>14</v>
      </c>
      <c r="B21" s="15" t="s">
        <v>845</v>
      </c>
      <c r="C21" s="106" t="s">
        <v>846</v>
      </c>
      <c r="D21" s="105" t="s">
        <v>58</v>
      </c>
      <c r="E21" s="104">
        <v>36157</v>
      </c>
      <c r="F21" s="13">
        <v>78</v>
      </c>
      <c r="G21" s="144" t="str">
        <f t="shared" si="0"/>
        <v>Khá</v>
      </c>
      <c r="H21" s="454"/>
    </row>
    <row r="22" spans="1:8" s="99" customFormat="1" ht="18" customHeight="1">
      <c r="A22" s="143">
        <v>15</v>
      </c>
      <c r="B22" s="15" t="s">
        <v>847</v>
      </c>
      <c r="C22" s="106" t="s">
        <v>19</v>
      </c>
      <c r="D22" s="105" t="s">
        <v>605</v>
      </c>
      <c r="E22" s="104">
        <v>36349</v>
      </c>
      <c r="F22" s="13">
        <v>73</v>
      </c>
      <c r="G22" s="144" t="str">
        <f t="shared" si="0"/>
        <v>Khá</v>
      </c>
      <c r="H22" s="454"/>
    </row>
    <row r="23" spans="1:8" s="99" customFormat="1" ht="18" customHeight="1">
      <c r="A23" s="143">
        <v>16</v>
      </c>
      <c r="B23" s="15" t="s">
        <v>848</v>
      </c>
      <c r="C23" s="106" t="s">
        <v>120</v>
      </c>
      <c r="D23" s="105" t="s">
        <v>68</v>
      </c>
      <c r="E23" s="104">
        <v>36423</v>
      </c>
      <c r="F23" s="13">
        <v>73</v>
      </c>
      <c r="G23" s="144" t="str">
        <f t="shared" si="0"/>
        <v>Khá</v>
      </c>
      <c r="H23" s="454"/>
    </row>
    <row r="24" spans="1:8" s="99" customFormat="1" ht="18" customHeight="1">
      <c r="A24" s="143">
        <v>17</v>
      </c>
      <c r="B24" s="15" t="s">
        <v>849</v>
      </c>
      <c r="C24" s="106" t="s">
        <v>850</v>
      </c>
      <c r="D24" s="105" t="s">
        <v>68</v>
      </c>
      <c r="E24" s="104">
        <v>36480</v>
      </c>
      <c r="F24" s="13">
        <v>81</v>
      </c>
      <c r="G24" s="144" t="str">
        <f t="shared" si="0"/>
        <v>Tốt</v>
      </c>
      <c r="H24" s="454"/>
    </row>
    <row r="25" spans="1:8" s="99" customFormat="1" ht="18" customHeight="1">
      <c r="A25" s="143">
        <v>18</v>
      </c>
      <c r="B25" s="15" t="s">
        <v>851</v>
      </c>
      <c r="C25" s="106" t="s">
        <v>852</v>
      </c>
      <c r="D25" s="105" t="s">
        <v>68</v>
      </c>
      <c r="E25" s="104">
        <v>36312</v>
      </c>
      <c r="F25" s="13">
        <v>81</v>
      </c>
      <c r="G25" s="144" t="str">
        <f t="shared" si="0"/>
        <v>Tốt</v>
      </c>
      <c r="H25" s="454"/>
    </row>
    <row r="26" spans="1:8" s="99" customFormat="1" ht="18" customHeight="1">
      <c r="A26" s="143">
        <v>19</v>
      </c>
      <c r="B26" s="15" t="s">
        <v>853</v>
      </c>
      <c r="C26" s="106" t="s">
        <v>566</v>
      </c>
      <c r="D26" s="105" t="s">
        <v>426</v>
      </c>
      <c r="E26" s="104">
        <v>36027</v>
      </c>
      <c r="F26" s="13">
        <v>81</v>
      </c>
      <c r="G26" s="144" t="str">
        <f t="shared" si="0"/>
        <v>Tốt</v>
      </c>
      <c r="H26" s="454"/>
    </row>
    <row r="27" spans="1:8" s="99" customFormat="1" ht="18" customHeight="1">
      <c r="A27" s="143">
        <v>20</v>
      </c>
      <c r="B27" s="15" t="s">
        <v>854</v>
      </c>
      <c r="C27" s="106" t="s">
        <v>19</v>
      </c>
      <c r="D27" s="105" t="s">
        <v>855</v>
      </c>
      <c r="E27" s="104">
        <v>36286</v>
      </c>
      <c r="F27" s="13">
        <v>81</v>
      </c>
      <c r="G27" s="144" t="str">
        <f t="shared" si="0"/>
        <v>Tốt</v>
      </c>
      <c r="H27" s="454"/>
    </row>
    <row r="28" spans="1:8" s="99" customFormat="1" ht="18" customHeight="1">
      <c r="A28" s="143">
        <v>21</v>
      </c>
      <c r="B28" s="15" t="s">
        <v>856</v>
      </c>
      <c r="C28" s="106" t="s">
        <v>857</v>
      </c>
      <c r="D28" s="105" t="s">
        <v>855</v>
      </c>
      <c r="E28" s="104">
        <v>36497</v>
      </c>
      <c r="F28" s="13">
        <v>81</v>
      </c>
      <c r="G28" s="144" t="str">
        <f t="shared" si="0"/>
        <v>Tốt</v>
      </c>
      <c r="H28" s="454"/>
    </row>
    <row r="29" spans="1:8" s="99" customFormat="1" ht="18" customHeight="1">
      <c r="A29" s="143">
        <v>22</v>
      </c>
      <c r="B29" s="15" t="s">
        <v>858</v>
      </c>
      <c r="C29" s="106" t="s">
        <v>859</v>
      </c>
      <c r="D29" s="105" t="s">
        <v>75</v>
      </c>
      <c r="E29" s="104">
        <v>36471</v>
      </c>
      <c r="F29" s="13">
        <v>81</v>
      </c>
      <c r="G29" s="144" t="str">
        <f t="shared" si="0"/>
        <v>Tốt</v>
      </c>
      <c r="H29" s="454"/>
    </row>
    <row r="30" spans="1:8" s="99" customFormat="1" ht="18" customHeight="1">
      <c r="A30" s="143">
        <v>23</v>
      </c>
      <c r="B30" s="15" t="s">
        <v>860</v>
      </c>
      <c r="C30" s="106" t="s">
        <v>861</v>
      </c>
      <c r="D30" s="105" t="s">
        <v>75</v>
      </c>
      <c r="E30" s="104">
        <v>36401</v>
      </c>
      <c r="F30" s="13">
        <v>73</v>
      </c>
      <c r="G30" s="144" t="str">
        <f t="shared" si="0"/>
        <v>Khá</v>
      </c>
      <c r="H30" s="454"/>
    </row>
    <row r="31" spans="1:8" s="99" customFormat="1" ht="18" customHeight="1">
      <c r="A31" s="143">
        <v>24</v>
      </c>
      <c r="B31" s="15" t="s">
        <v>862</v>
      </c>
      <c r="C31" s="106" t="s">
        <v>863</v>
      </c>
      <c r="D31" s="105" t="s">
        <v>75</v>
      </c>
      <c r="E31" s="104">
        <v>36441</v>
      </c>
      <c r="F31" s="13">
        <v>81</v>
      </c>
      <c r="G31" s="144" t="str">
        <f t="shared" si="0"/>
        <v>Tốt</v>
      </c>
      <c r="H31" s="454"/>
    </row>
    <row r="32" spans="1:8" s="99" customFormat="1" ht="18" customHeight="1">
      <c r="A32" s="143">
        <v>25</v>
      </c>
      <c r="B32" s="15" t="s">
        <v>864</v>
      </c>
      <c r="C32" s="106" t="s">
        <v>865</v>
      </c>
      <c r="D32" s="105" t="s">
        <v>866</v>
      </c>
      <c r="E32" s="104">
        <v>36184</v>
      </c>
      <c r="F32" s="13">
        <v>78</v>
      </c>
      <c r="G32" s="144" t="str">
        <f t="shared" si="0"/>
        <v>Khá</v>
      </c>
      <c r="H32" s="454"/>
    </row>
    <row r="33" spans="1:8" s="99" customFormat="1" ht="18" customHeight="1">
      <c r="A33" s="143">
        <v>26</v>
      </c>
      <c r="B33" s="15" t="s">
        <v>867</v>
      </c>
      <c r="C33" s="106" t="s">
        <v>120</v>
      </c>
      <c r="D33" s="105" t="s">
        <v>97</v>
      </c>
      <c r="E33" s="104">
        <v>36456</v>
      </c>
      <c r="F33" s="13">
        <v>73</v>
      </c>
      <c r="G33" s="144" t="str">
        <f t="shared" si="0"/>
        <v>Khá</v>
      </c>
      <c r="H33" s="454"/>
    </row>
    <row r="34" spans="1:8" s="99" customFormat="1" ht="18" customHeight="1">
      <c r="A34" s="143">
        <v>27</v>
      </c>
      <c r="B34" s="15" t="s">
        <v>868</v>
      </c>
      <c r="C34" s="106" t="s">
        <v>718</v>
      </c>
      <c r="D34" s="105" t="s">
        <v>101</v>
      </c>
      <c r="E34" s="104">
        <v>36236</v>
      </c>
      <c r="F34" s="13">
        <v>81</v>
      </c>
      <c r="G34" s="144" t="str">
        <f t="shared" si="0"/>
        <v>Tốt</v>
      </c>
      <c r="H34" s="454"/>
    </row>
    <row r="35" spans="1:8" s="99" customFormat="1" ht="16.5">
      <c r="A35" s="143">
        <v>28</v>
      </c>
      <c r="B35" s="15" t="s">
        <v>869</v>
      </c>
      <c r="C35" s="106" t="s">
        <v>870</v>
      </c>
      <c r="D35" s="105" t="s">
        <v>129</v>
      </c>
      <c r="E35" s="104">
        <v>36416</v>
      </c>
      <c r="F35" s="13">
        <v>90</v>
      </c>
      <c r="G35" s="144" t="str">
        <f t="shared" si="0"/>
        <v>Xuất sắc</v>
      </c>
      <c r="H35" s="485"/>
    </row>
    <row r="36" spans="1:8" s="99" customFormat="1" ht="18" customHeight="1">
      <c r="A36" s="143">
        <v>29</v>
      </c>
      <c r="B36" s="15" t="s">
        <v>871</v>
      </c>
      <c r="C36" s="106" t="s">
        <v>872</v>
      </c>
      <c r="D36" s="105" t="s">
        <v>697</v>
      </c>
      <c r="E36" s="104">
        <v>36489</v>
      </c>
      <c r="F36" s="13">
        <v>73</v>
      </c>
      <c r="G36" s="144" t="str">
        <f t="shared" si="0"/>
        <v>Khá</v>
      </c>
      <c r="H36" s="454"/>
    </row>
    <row r="37" spans="1:8" s="99" customFormat="1" ht="18" customHeight="1">
      <c r="A37" s="143">
        <v>30</v>
      </c>
      <c r="B37" s="15" t="s">
        <v>873</v>
      </c>
      <c r="C37" s="106" t="s">
        <v>874</v>
      </c>
      <c r="D37" s="105" t="s">
        <v>133</v>
      </c>
      <c r="E37" s="104">
        <v>36231</v>
      </c>
      <c r="F37" s="13">
        <v>81</v>
      </c>
      <c r="G37" s="144" t="str">
        <f t="shared" si="0"/>
        <v>Tốt</v>
      </c>
      <c r="H37" s="454"/>
    </row>
    <row r="38" spans="1:8" s="99" customFormat="1" ht="18" customHeight="1">
      <c r="A38" s="143">
        <v>31</v>
      </c>
      <c r="B38" s="15" t="s">
        <v>876</v>
      </c>
      <c r="C38" s="106" t="s">
        <v>877</v>
      </c>
      <c r="D38" s="105" t="s">
        <v>324</v>
      </c>
      <c r="E38" s="104">
        <v>35722</v>
      </c>
      <c r="F38" s="13">
        <v>78</v>
      </c>
      <c r="G38" s="144" t="str">
        <f t="shared" si="0"/>
        <v>Khá</v>
      </c>
      <c r="H38" s="454"/>
    </row>
    <row r="39" spans="1:8" s="99" customFormat="1" ht="18" customHeight="1">
      <c r="A39" s="143">
        <v>32</v>
      </c>
      <c r="B39" s="15" t="s">
        <v>878</v>
      </c>
      <c r="C39" s="106" t="s">
        <v>78</v>
      </c>
      <c r="D39" s="105" t="s">
        <v>879</v>
      </c>
      <c r="E39" s="104">
        <v>36455</v>
      </c>
      <c r="F39" s="13">
        <v>85</v>
      </c>
      <c r="G39" s="144" t="str">
        <f t="shared" si="0"/>
        <v>Tốt</v>
      </c>
      <c r="H39" s="454"/>
    </row>
    <row r="40" spans="1:8" s="99" customFormat="1" ht="18" customHeight="1">
      <c r="A40" s="143">
        <v>33</v>
      </c>
      <c r="B40" s="15" t="s">
        <v>880</v>
      </c>
      <c r="C40" s="106" t="s">
        <v>19</v>
      </c>
      <c r="D40" s="105" t="s">
        <v>879</v>
      </c>
      <c r="E40" s="104">
        <v>36201</v>
      </c>
      <c r="F40" s="13">
        <v>81</v>
      </c>
      <c r="G40" s="144" t="str">
        <f t="shared" si="0"/>
        <v>Tốt</v>
      </c>
      <c r="H40" s="454"/>
    </row>
    <row r="41" spans="1:8" s="99" customFormat="1" ht="18" customHeight="1">
      <c r="A41" s="143">
        <v>34</v>
      </c>
      <c r="B41" s="15" t="s">
        <v>881</v>
      </c>
      <c r="C41" s="106" t="s">
        <v>19</v>
      </c>
      <c r="D41" s="105" t="s">
        <v>882</v>
      </c>
      <c r="E41" s="104">
        <v>35187</v>
      </c>
      <c r="F41" s="13">
        <v>73</v>
      </c>
      <c r="G41" s="144" t="str">
        <f t="shared" si="0"/>
        <v>Khá</v>
      </c>
      <c r="H41" s="454"/>
    </row>
    <row r="42" spans="1:8" s="99" customFormat="1" ht="18" customHeight="1">
      <c r="A42" s="143">
        <v>35</v>
      </c>
      <c r="B42" s="15" t="s">
        <v>883</v>
      </c>
      <c r="C42" s="106" t="s">
        <v>212</v>
      </c>
      <c r="D42" s="105" t="s">
        <v>350</v>
      </c>
      <c r="E42" s="104">
        <v>35989</v>
      </c>
      <c r="F42" s="13">
        <v>73</v>
      </c>
      <c r="G42" s="144" t="str">
        <f t="shared" si="0"/>
        <v>Khá</v>
      </c>
      <c r="H42" s="454"/>
    </row>
    <row r="43" spans="1:8" s="99" customFormat="1" ht="18" customHeight="1">
      <c r="A43" s="143">
        <v>36</v>
      </c>
      <c r="B43" s="15" t="s">
        <v>884</v>
      </c>
      <c r="C43" s="106" t="s">
        <v>120</v>
      </c>
      <c r="D43" s="105" t="s">
        <v>674</v>
      </c>
      <c r="E43" s="104">
        <v>36194</v>
      </c>
      <c r="F43" s="13">
        <v>81</v>
      </c>
      <c r="G43" s="144" t="str">
        <f t="shared" si="0"/>
        <v>Tốt</v>
      </c>
      <c r="H43" s="454"/>
    </row>
    <row r="44" spans="1:8" s="99" customFormat="1" ht="18" customHeight="1">
      <c r="A44" s="143">
        <v>37</v>
      </c>
      <c r="B44" s="15" t="s">
        <v>885</v>
      </c>
      <c r="C44" s="106" t="s">
        <v>769</v>
      </c>
      <c r="D44" s="105" t="s">
        <v>355</v>
      </c>
      <c r="E44" s="104">
        <v>35810</v>
      </c>
      <c r="F44" s="13">
        <v>85</v>
      </c>
      <c r="G44" s="144" t="str">
        <f t="shared" si="0"/>
        <v>Tốt</v>
      </c>
      <c r="H44" s="454"/>
    </row>
    <row r="45" spans="1:8" s="99" customFormat="1" ht="18" customHeight="1">
      <c r="A45" s="143">
        <v>38</v>
      </c>
      <c r="B45" s="15" t="s">
        <v>886</v>
      </c>
      <c r="C45" s="106" t="s">
        <v>321</v>
      </c>
      <c r="D45" s="105" t="s">
        <v>887</v>
      </c>
      <c r="E45" s="104">
        <v>36379</v>
      </c>
      <c r="F45" s="13">
        <v>81</v>
      </c>
      <c r="G45" s="144" t="str">
        <f t="shared" si="0"/>
        <v>Tốt</v>
      </c>
      <c r="H45" s="454"/>
    </row>
    <row r="46" spans="1:8" s="99" customFormat="1" ht="18" customHeight="1">
      <c r="A46" s="143">
        <v>39</v>
      </c>
      <c r="B46" s="15" t="s">
        <v>888</v>
      </c>
      <c r="C46" s="106" t="s">
        <v>889</v>
      </c>
      <c r="D46" s="105" t="s">
        <v>890</v>
      </c>
      <c r="E46" s="104">
        <v>36440</v>
      </c>
      <c r="F46" s="13">
        <v>78</v>
      </c>
      <c r="G46" s="144" t="str">
        <f t="shared" si="0"/>
        <v>Khá</v>
      </c>
      <c r="H46" s="454"/>
    </row>
    <row r="47" spans="1:8" s="99" customFormat="1" ht="18" customHeight="1">
      <c r="A47" s="143">
        <v>40</v>
      </c>
      <c r="B47" s="15" t="s">
        <v>891</v>
      </c>
      <c r="C47" s="106" t="s">
        <v>19</v>
      </c>
      <c r="D47" s="105" t="s">
        <v>496</v>
      </c>
      <c r="E47" s="104">
        <v>36096</v>
      </c>
      <c r="F47" s="13">
        <v>90</v>
      </c>
      <c r="G47" s="144" t="str">
        <f t="shared" si="0"/>
        <v>Xuất sắc</v>
      </c>
      <c r="H47" s="454"/>
    </row>
    <row r="48" spans="1:8" s="99" customFormat="1" ht="18" customHeight="1">
      <c r="A48" s="143">
        <v>41</v>
      </c>
      <c r="B48" s="15" t="s">
        <v>892</v>
      </c>
      <c r="C48" s="106" t="s">
        <v>893</v>
      </c>
      <c r="D48" s="105" t="s">
        <v>496</v>
      </c>
      <c r="E48" s="104">
        <v>36373</v>
      </c>
      <c r="F48" s="13">
        <v>73</v>
      </c>
      <c r="G48" s="144" t="str">
        <f t="shared" si="0"/>
        <v>Khá</v>
      </c>
      <c r="H48" s="454"/>
    </row>
    <row r="49" spans="1:8" s="99" customFormat="1" ht="18" customHeight="1">
      <c r="A49" s="143">
        <v>42</v>
      </c>
      <c r="B49" s="15" t="s">
        <v>894</v>
      </c>
      <c r="C49" s="106" t="s">
        <v>532</v>
      </c>
      <c r="D49" s="105" t="s">
        <v>496</v>
      </c>
      <c r="E49" s="104">
        <v>35444</v>
      </c>
      <c r="F49" s="13">
        <v>81</v>
      </c>
      <c r="G49" s="144" t="str">
        <f t="shared" si="0"/>
        <v>Tốt</v>
      </c>
      <c r="H49" s="454"/>
    </row>
    <row r="50" spans="1:8" s="99" customFormat="1" ht="18" customHeight="1">
      <c r="A50" s="143">
        <v>43</v>
      </c>
      <c r="B50" s="15" t="s">
        <v>895</v>
      </c>
      <c r="C50" s="106" t="s">
        <v>896</v>
      </c>
      <c r="D50" s="105" t="s">
        <v>501</v>
      </c>
      <c r="E50" s="104">
        <v>35802</v>
      </c>
      <c r="F50" s="13">
        <v>78</v>
      </c>
      <c r="G50" s="144" t="str">
        <f t="shared" si="0"/>
        <v>Khá</v>
      </c>
      <c r="H50" s="454"/>
    </row>
    <row r="51" spans="1:8" s="99" customFormat="1" ht="18" customHeight="1">
      <c r="A51" s="143">
        <v>44</v>
      </c>
      <c r="B51" s="15" t="s">
        <v>897</v>
      </c>
      <c r="C51" s="106" t="s">
        <v>898</v>
      </c>
      <c r="D51" s="105" t="s">
        <v>165</v>
      </c>
      <c r="E51" s="104">
        <v>36477</v>
      </c>
      <c r="F51" s="13">
        <v>68</v>
      </c>
      <c r="G51" s="144" t="str">
        <f t="shared" si="0"/>
        <v>Khá</v>
      </c>
      <c r="H51" s="454"/>
    </row>
    <row r="52" spans="1:8" s="99" customFormat="1" ht="18" customHeight="1">
      <c r="A52" s="143">
        <v>45</v>
      </c>
      <c r="B52" s="15" t="s">
        <v>899</v>
      </c>
      <c r="C52" s="106" t="s">
        <v>900</v>
      </c>
      <c r="D52" s="105" t="s">
        <v>901</v>
      </c>
      <c r="E52" s="104">
        <v>36525</v>
      </c>
      <c r="F52" s="13">
        <v>81</v>
      </c>
      <c r="G52" s="144" t="str">
        <f t="shared" si="0"/>
        <v>Tốt</v>
      </c>
      <c r="H52" s="454"/>
    </row>
    <row r="53" spans="1:8" s="99" customFormat="1" ht="18" customHeight="1">
      <c r="A53" s="143">
        <v>46</v>
      </c>
      <c r="B53" s="15" t="s">
        <v>902</v>
      </c>
      <c r="C53" s="106" t="s">
        <v>903</v>
      </c>
      <c r="D53" s="105" t="s">
        <v>904</v>
      </c>
      <c r="E53" s="104">
        <v>36069</v>
      </c>
      <c r="F53" s="13">
        <v>68</v>
      </c>
      <c r="G53" s="144" t="str">
        <f t="shared" si="0"/>
        <v>Khá</v>
      </c>
      <c r="H53" s="454"/>
    </row>
    <row r="54" spans="1:8" s="99" customFormat="1" ht="18" customHeight="1">
      <c r="A54" s="143">
        <v>47</v>
      </c>
      <c r="B54" s="15" t="s">
        <v>905</v>
      </c>
      <c r="C54" s="106" t="s">
        <v>906</v>
      </c>
      <c r="D54" s="105" t="s">
        <v>504</v>
      </c>
      <c r="E54" s="104">
        <v>36333</v>
      </c>
      <c r="F54" s="13">
        <v>81</v>
      </c>
      <c r="G54" s="144" t="str">
        <f t="shared" si="0"/>
        <v>Tốt</v>
      </c>
      <c r="H54" s="454"/>
    </row>
    <row r="55" spans="1:8" s="99" customFormat="1" ht="18" customHeight="1">
      <c r="A55" s="149">
        <v>48</v>
      </c>
      <c r="B55" s="18" t="s">
        <v>907</v>
      </c>
      <c r="C55" s="486" t="s">
        <v>908</v>
      </c>
      <c r="D55" s="101" t="s">
        <v>661</v>
      </c>
      <c r="E55" s="487">
        <v>36513</v>
      </c>
      <c r="F55" s="488">
        <v>73</v>
      </c>
      <c r="G55" s="489" t="str">
        <f t="shared" si="0"/>
        <v>Khá</v>
      </c>
      <c r="H55" s="490"/>
    </row>
    <row r="56" spans="2:5" ht="10.5" customHeight="1">
      <c r="B56" s="98"/>
      <c r="D56" s="97"/>
      <c r="E56" s="122"/>
    </row>
    <row r="57" spans="2:5" ht="18.75" customHeight="1">
      <c r="B57" s="121" t="s">
        <v>185</v>
      </c>
      <c r="C57" s="95">
        <f>COUNTA($A$8:$A$55)</f>
        <v>48</v>
      </c>
      <c r="D57" s="35" t="s">
        <v>186</v>
      </c>
      <c r="E57" s="120"/>
    </row>
    <row r="58" spans="2:5" ht="18.75" customHeight="1">
      <c r="B58" s="119" t="s">
        <v>187</v>
      </c>
      <c r="C58" s="37" t="s">
        <v>188</v>
      </c>
      <c r="D58" s="151">
        <f>COUNTIF($G$8:$G$55,"Xuất sắc")</f>
        <v>5</v>
      </c>
      <c r="E58" s="35" t="s">
        <v>186</v>
      </c>
    </row>
    <row r="59" spans="2:5" ht="18.75" customHeight="1">
      <c r="B59" s="35"/>
      <c r="C59" s="37" t="s">
        <v>189</v>
      </c>
      <c r="D59" s="95">
        <f>COUNTIF($G$8:$G$55,"Tốt")</f>
        <v>20</v>
      </c>
      <c r="E59" s="35" t="s">
        <v>186</v>
      </c>
    </row>
    <row r="60" spans="2:5" ht="18.75" customHeight="1">
      <c r="B60" s="35"/>
      <c r="C60" s="37" t="s">
        <v>190</v>
      </c>
      <c r="D60" s="95">
        <f>COUNTIF($G$8:$G$55,"Khá")</f>
        <v>23</v>
      </c>
      <c r="E60" s="35" t="s">
        <v>186</v>
      </c>
    </row>
    <row r="61" spans="2:5" ht="18" customHeight="1">
      <c r="B61" s="35"/>
      <c r="C61" s="37" t="s">
        <v>191</v>
      </c>
      <c r="D61" s="95">
        <f>COUNTIF($G$8:$G$55,"TB")</f>
        <v>0</v>
      </c>
      <c r="E61" s="35" t="s">
        <v>186</v>
      </c>
    </row>
    <row r="62" spans="3:5" ht="18.75" customHeight="1">
      <c r="C62" s="92" t="s">
        <v>192</v>
      </c>
      <c r="D62" s="93">
        <f>COUNTIF($G$8:$G$55,"Yếu")</f>
        <v>0</v>
      </c>
      <c r="E62" s="92" t="s">
        <v>186</v>
      </c>
    </row>
    <row r="63" spans="3:5" ht="18.75" customHeight="1">
      <c r="C63" s="35" t="s">
        <v>193</v>
      </c>
      <c r="D63" s="36">
        <f>COUNTBLANK(F8:F55)</f>
        <v>0</v>
      </c>
      <c r="E63" s="35" t="s">
        <v>186</v>
      </c>
    </row>
    <row r="64" spans="4:5" ht="8.25" customHeight="1">
      <c r="D64" s="89"/>
      <c r="E64" s="118"/>
    </row>
    <row r="65" spans="4:5" ht="18.75" customHeight="1">
      <c r="D65" s="89"/>
      <c r="E65" s="118"/>
    </row>
    <row r="66" spans="4:5" ht="18.75" customHeight="1">
      <c r="D66" s="89"/>
      <c r="E66" s="118"/>
    </row>
    <row r="67" spans="4:5" ht="18.75" customHeight="1">
      <c r="D67" s="89"/>
      <c r="E67" s="118"/>
    </row>
    <row r="68" spans="4:5" ht="18.75" customHeight="1">
      <c r="D68" s="89"/>
      <c r="E68" s="118"/>
    </row>
    <row r="69" spans="4:5" ht="18.75" customHeight="1">
      <c r="D69" s="89"/>
      <c r="E69" s="118"/>
    </row>
    <row r="70" spans="4:5" ht="18.75" customHeight="1">
      <c r="D70" s="89"/>
      <c r="E70" s="118"/>
    </row>
    <row r="71" spans="4:5" ht="18.75" customHeight="1">
      <c r="D71" s="89"/>
      <c r="E71" s="118"/>
    </row>
    <row r="72" spans="4:5" ht="18.75" customHeight="1">
      <c r="D72" s="89"/>
      <c r="E72" s="118"/>
    </row>
    <row r="73" spans="4:5" ht="18.75" customHeight="1">
      <c r="D73" s="89"/>
      <c r="E73" s="118"/>
    </row>
    <row r="74" spans="4:5" ht="18.75" customHeight="1">
      <c r="D74" s="89"/>
      <c r="E74" s="118"/>
    </row>
    <row r="75" spans="4:5" ht="18.75" customHeight="1">
      <c r="D75" s="89"/>
      <c r="E75" s="118"/>
    </row>
    <row r="76" spans="4:5" ht="18.75" customHeight="1">
      <c r="D76" s="89"/>
      <c r="E76" s="118"/>
    </row>
    <row r="77" spans="4:5" ht="18.75" customHeight="1">
      <c r="D77" s="89"/>
      <c r="E77" s="118"/>
    </row>
    <row r="78" spans="4:5" ht="18.75" customHeight="1">
      <c r="D78" s="89"/>
      <c r="E78" s="118"/>
    </row>
    <row r="79" spans="4:5" ht="18.75" customHeight="1">
      <c r="D79" s="89"/>
      <c r="E79" s="118"/>
    </row>
    <row r="80" spans="4:5" ht="18.75" customHeight="1">
      <c r="D80" s="89"/>
      <c r="E80" s="118"/>
    </row>
    <row r="81" spans="4:5" ht="18.75" customHeight="1">
      <c r="D81" s="89"/>
      <c r="E81" s="118"/>
    </row>
    <row r="82" spans="4:5" ht="18.75" customHeight="1">
      <c r="D82" s="89"/>
      <c r="E82" s="118"/>
    </row>
    <row r="83" spans="4:5" ht="18.75" customHeight="1">
      <c r="D83" s="89"/>
      <c r="E83" s="118"/>
    </row>
    <row r="84" spans="4:5" ht="18.75" customHeight="1">
      <c r="D84" s="89"/>
      <c r="E84" s="118"/>
    </row>
    <row r="85" spans="4:5" ht="18.75" customHeight="1">
      <c r="D85" s="89"/>
      <c r="E85" s="118"/>
    </row>
    <row r="86" spans="4:5" ht="18.75" customHeight="1">
      <c r="D86" s="89"/>
      <c r="E86" s="118"/>
    </row>
    <row r="87" spans="4:5" ht="18.75" customHeight="1">
      <c r="D87" s="89"/>
      <c r="E87" s="118"/>
    </row>
    <row r="88" spans="4:5" ht="18.75" customHeight="1">
      <c r="D88" s="89"/>
      <c r="E88" s="118"/>
    </row>
    <row r="89" spans="4:5" ht="18.75" customHeight="1">
      <c r="D89" s="89"/>
      <c r="E89" s="118"/>
    </row>
    <row r="90" spans="4:5" ht="18.75" customHeight="1">
      <c r="D90" s="89"/>
      <c r="E90" s="118"/>
    </row>
    <row r="91" spans="4:5" ht="18.75" customHeight="1">
      <c r="D91" s="89"/>
      <c r="E91" s="118"/>
    </row>
    <row r="92" spans="4:5" ht="18.75" customHeight="1">
      <c r="D92" s="89"/>
      <c r="E92" s="118"/>
    </row>
    <row r="93" spans="4:5" ht="18.75" customHeight="1">
      <c r="D93" s="89"/>
      <c r="E93" s="118"/>
    </row>
    <row r="94" spans="4:5" ht="18.75" customHeight="1">
      <c r="D94" s="89"/>
      <c r="E94" s="118"/>
    </row>
    <row r="95" spans="4:5" ht="18.75" customHeight="1">
      <c r="D95" s="89"/>
      <c r="E95" s="118"/>
    </row>
    <row r="96" spans="4:5" ht="18.75" customHeight="1">
      <c r="D96" s="89"/>
      <c r="E96" s="118"/>
    </row>
    <row r="97" spans="4:5" ht="18.75" customHeight="1">
      <c r="D97" s="89"/>
      <c r="E97" s="118"/>
    </row>
    <row r="98" spans="4:5" ht="18.75" customHeight="1">
      <c r="D98" s="89"/>
      <c r="E98" s="118"/>
    </row>
    <row r="99" spans="4:5" ht="18.75" customHeight="1">
      <c r="D99" s="89"/>
      <c r="E99" s="118"/>
    </row>
    <row r="100" spans="4:5" ht="18.75" customHeight="1">
      <c r="D100" s="89"/>
      <c r="E100" s="118"/>
    </row>
    <row r="101" spans="4:5" ht="18.75" customHeight="1">
      <c r="D101" s="89"/>
      <c r="E101" s="118"/>
    </row>
    <row r="102" spans="4:5" ht="18.75" customHeight="1">
      <c r="D102" s="89"/>
      <c r="E102" s="118"/>
    </row>
    <row r="103" spans="4:5" ht="18.75" customHeight="1">
      <c r="D103" s="89"/>
      <c r="E103" s="118"/>
    </row>
    <row r="104" spans="4:5" ht="18.75" customHeight="1">
      <c r="D104" s="89"/>
      <c r="E104" s="118"/>
    </row>
    <row r="105" spans="4:5" ht="18.75" customHeight="1">
      <c r="D105" s="89"/>
      <c r="E105" s="118"/>
    </row>
    <row r="106" spans="4:5" ht="18.75" customHeight="1">
      <c r="D106" s="89"/>
      <c r="E106" s="118"/>
    </row>
    <row r="107" spans="4:5" ht="18.75" customHeight="1">
      <c r="D107" s="89"/>
      <c r="E107" s="118"/>
    </row>
    <row r="108" spans="4:5" ht="18.75" customHeight="1">
      <c r="D108" s="89"/>
      <c r="E108" s="118"/>
    </row>
    <row r="109" spans="4:5" ht="18.75" customHeight="1">
      <c r="D109" s="89"/>
      <c r="E109" s="118"/>
    </row>
    <row r="110" spans="4:5" ht="18.75" customHeight="1">
      <c r="D110" s="89"/>
      <c r="E110" s="118"/>
    </row>
    <row r="111" spans="4:5" ht="18.75" customHeight="1">
      <c r="D111" s="89"/>
      <c r="E111" s="118"/>
    </row>
    <row r="112" spans="4:5" ht="18.75" customHeight="1">
      <c r="D112" s="89"/>
      <c r="E112" s="118"/>
    </row>
    <row r="113" spans="4:5" ht="18.75" customHeight="1">
      <c r="D113" s="89"/>
      <c r="E113" s="118"/>
    </row>
    <row r="114" spans="4:5" ht="18.75" customHeight="1">
      <c r="D114" s="89"/>
      <c r="E114" s="118"/>
    </row>
    <row r="115" spans="4:5" ht="18.75" customHeight="1">
      <c r="D115" s="89"/>
      <c r="E115" s="118"/>
    </row>
    <row r="116" spans="4:5" ht="18.75" customHeight="1">
      <c r="D116" s="89"/>
      <c r="E116" s="118"/>
    </row>
    <row r="117" spans="4:5" ht="18.75" customHeight="1">
      <c r="D117" s="89"/>
      <c r="E117" s="118"/>
    </row>
    <row r="118" spans="4:5" ht="18.75" customHeight="1">
      <c r="D118" s="89"/>
      <c r="E118" s="118"/>
    </row>
    <row r="119" spans="4:5" ht="18.75" customHeight="1">
      <c r="D119" s="89"/>
      <c r="E119" s="118"/>
    </row>
    <row r="120" spans="4:5" ht="18.75" customHeight="1">
      <c r="D120" s="89"/>
      <c r="E120" s="118"/>
    </row>
    <row r="121" spans="4:5" ht="18.75" customHeight="1">
      <c r="D121" s="89"/>
      <c r="E121" s="118"/>
    </row>
    <row r="122" spans="4:5" ht="18.75" customHeight="1">
      <c r="D122" s="89"/>
      <c r="E122" s="118"/>
    </row>
    <row r="123" spans="4:5" ht="18.75" customHeight="1">
      <c r="D123" s="89"/>
      <c r="E123" s="118"/>
    </row>
    <row r="124" spans="4:5" ht="18.75" customHeight="1">
      <c r="D124" s="89"/>
      <c r="E124" s="118"/>
    </row>
    <row r="125" spans="4:5" ht="18.75" customHeight="1">
      <c r="D125" s="89"/>
      <c r="E125" s="118"/>
    </row>
    <row r="126" spans="4:5" ht="18.75" customHeight="1">
      <c r="D126" s="89"/>
      <c r="E126" s="118"/>
    </row>
    <row r="127" spans="4:5" ht="18.75" customHeight="1">
      <c r="D127" s="89"/>
      <c r="E127" s="118"/>
    </row>
    <row r="128" spans="4:5" ht="18.75" customHeight="1">
      <c r="D128" s="89"/>
      <c r="E128" s="118"/>
    </row>
    <row r="129" spans="4:5" ht="18.75" customHeight="1">
      <c r="D129" s="89"/>
      <c r="E129" s="118"/>
    </row>
    <row r="130" spans="4:5" ht="18.75" customHeight="1">
      <c r="D130" s="89"/>
      <c r="E130" s="118"/>
    </row>
    <row r="131" spans="4:5" ht="18.75" customHeight="1">
      <c r="D131" s="89"/>
      <c r="E131" s="118"/>
    </row>
    <row r="132" spans="4:5" ht="18.75" customHeight="1">
      <c r="D132" s="89"/>
      <c r="E132" s="118"/>
    </row>
    <row r="133" spans="4:5" ht="18.75" customHeight="1">
      <c r="D133" s="89"/>
      <c r="E133" s="118"/>
    </row>
    <row r="134" spans="4:5" ht="18.75" customHeight="1">
      <c r="D134" s="89"/>
      <c r="E134" s="118"/>
    </row>
    <row r="135" spans="4:5" ht="18.75" customHeight="1">
      <c r="D135" s="89"/>
      <c r="E135" s="118"/>
    </row>
    <row r="136" spans="4:5" ht="18.75" customHeight="1">
      <c r="D136" s="89"/>
      <c r="E136" s="118"/>
    </row>
    <row r="137" spans="4:5" ht="18.75" customHeight="1">
      <c r="D137" s="89"/>
      <c r="E137" s="118"/>
    </row>
    <row r="138" spans="4:5" ht="18.75" customHeight="1">
      <c r="D138" s="89"/>
      <c r="E138" s="118"/>
    </row>
    <row r="139" spans="4:5" ht="18.75" customHeight="1">
      <c r="D139" s="89"/>
      <c r="E139" s="118"/>
    </row>
    <row r="140" spans="4:5" ht="18.75" customHeight="1">
      <c r="D140" s="89"/>
      <c r="E140" s="118"/>
    </row>
    <row r="141" spans="4:5" ht="18.75" customHeight="1">
      <c r="D141" s="89"/>
      <c r="E141" s="118"/>
    </row>
    <row r="142" spans="4:5" ht="18.75" customHeight="1">
      <c r="D142" s="89"/>
      <c r="E142" s="118"/>
    </row>
    <row r="143" spans="4:5" ht="18.75" customHeight="1">
      <c r="D143" s="89"/>
      <c r="E143" s="118"/>
    </row>
    <row r="144" spans="4:5" ht="18.75" customHeight="1">
      <c r="D144" s="89"/>
      <c r="E144" s="118"/>
    </row>
    <row r="145" spans="4:5" ht="18.75" customHeight="1">
      <c r="D145" s="89"/>
      <c r="E145" s="118"/>
    </row>
    <row r="146" spans="4:5" ht="18.75" customHeight="1">
      <c r="D146" s="89"/>
      <c r="E146" s="118"/>
    </row>
    <row r="147" spans="4:5" ht="18.75" customHeight="1">
      <c r="D147" s="89"/>
      <c r="E147" s="118"/>
    </row>
    <row r="148" spans="4:5" ht="18.75" customHeight="1">
      <c r="D148" s="89"/>
      <c r="E148" s="118"/>
    </row>
    <row r="149" spans="4:5" ht="18.75" customHeight="1">
      <c r="D149" s="89"/>
      <c r="E149" s="118"/>
    </row>
    <row r="150" spans="4:5" ht="18.75" customHeight="1">
      <c r="D150" s="89"/>
      <c r="E150" s="118"/>
    </row>
    <row r="151" spans="4:5" ht="18.75" customHeight="1">
      <c r="D151" s="89"/>
      <c r="E151" s="118"/>
    </row>
    <row r="152" spans="4:5" ht="18.75" customHeight="1">
      <c r="D152" s="89"/>
      <c r="E152" s="118"/>
    </row>
  </sheetData>
  <sheetProtection/>
  <protectedRanges>
    <protectedRange password="CB3F" sqref="E10:E11" name="Range1_2_1_2_1"/>
    <protectedRange password="CB3F" sqref="E12:E14" name="Range1_2_1_3_1"/>
    <protectedRange password="CB3F" sqref="E15" name="Range1_2_1_4_1"/>
    <protectedRange password="CA4B" sqref="C10:D14" name="Range1_1_1_2_1_1"/>
    <protectedRange password="CA4B" sqref="C8:D9" name="Range1_1_1_1_1_1_1"/>
  </protectedRanges>
  <mergeCells count="11">
    <mergeCell ref="A1:H1"/>
    <mergeCell ref="A2:H2"/>
    <mergeCell ref="A3:H3"/>
    <mergeCell ref="A4:H4"/>
    <mergeCell ref="A6:A7"/>
    <mergeCell ref="B6:B7"/>
    <mergeCell ref="C6:D7"/>
    <mergeCell ref="E6:E7"/>
    <mergeCell ref="F6:F7"/>
    <mergeCell ref="G6:G7"/>
    <mergeCell ref="H6:H7"/>
  </mergeCells>
  <conditionalFormatting sqref="G8:G55">
    <cfRule type="cellIs" priority="1" dxfId="23" operator="greaterThan" stopIfTrue="1">
      <formula>"X"</formula>
    </cfRule>
  </conditionalFormatting>
  <printOptions horizontalCentered="1"/>
  <pageMargins left="0" right="0" top="0.31496062992125984" bottom="0.31496062992125984" header="0.2362204724409449" footer="0.11811023622047245"/>
  <pageSetup horizontalDpi="600" verticalDpi="600" orientation="portrait" paperSize="9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8"/>
  <sheetViews>
    <sheetView zoomScale="85" zoomScaleNormal="85" zoomScalePageLayoutView="0" workbookViewId="0" topLeftCell="A48">
      <selection activeCell="D57" sqref="C8:D57"/>
    </sheetView>
  </sheetViews>
  <sheetFormatPr defaultColWidth="8.88671875" defaultRowHeight="18.75" customHeight="1"/>
  <cols>
    <col min="1" max="1" width="4.6640625" style="45" customWidth="1"/>
    <col min="2" max="2" width="13.4453125" style="53" customWidth="1"/>
    <col min="3" max="3" width="17.4453125" style="54" bestFit="1" customWidth="1"/>
    <col min="4" max="4" width="7.88671875" style="65" bestFit="1" customWidth="1"/>
    <col min="5" max="5" width="11.5546875" style="66" bestFit="1" customWidth="1"/>
    <col min="6" max="6" width="8.10546875" style="24" customWidth="1"/>
    <col min="7" max="7" width="7.21484375" style="45" customWidth="1"/>
    <col min="8" max="8" width="8.4453125" style="57" customWidth="1"/>
    <col min="9" max="20" width="0" style="45" hidden="1" customWidth="1"/>
    <col min="21" max="16384" width="8.88671875" style="45" customWidth="1"/>
  </cols>
  <sheetData>
    <row r="1" spans="1:8" ht="18.75" customHeight="1">
      <c r="A1" s="885" t="s">
        <v>2713</v>
      </c>
      <c r="B1" s="885"/>
      <c r="C1" s="885"/>
      <c r="D1" s="885"/>
      <c r="E1" s="885"/>
      <c r="F1" s="885"/>
      <c r="G1" s="885"/>
      <c r="H1" s="885"/>
    </row>
    <row r="2" spans="1:8" ht="18.75" customHeight="1">
      <c r="A2" s="885" t="s">
        <v>194</v>
      </c>
      <c r="B2" s="885"/>
      <c r="C2" s="885"/>
      <c r="D2" s="885"/>
      <c r="E2" s="885"/>
      <c r="F2" s="885"/>
      <c r="G2" s="885"/>
      <c r="H2" s="885"/>
    </row>
    <row r="3" spans="1:8" ht="18.75" customHeight="1">
      <c r="A3" s="886" t="s">
        <v>2714</v>
      </c>
      <c r="B3" s="886"/>
      <c r="C3" s="886"/>
      <c r="D3" s="886"/>
      <c r="E3" s="886"/>
      <c r="F3" s="886"/>
      <c r="G3" s="886"/>
      <c r="H3" s="886"/>
    </row>
    <row r="4" spans="1:8" ht="18.75" customHeight="1">
      <c r="A4" s="887" t="s">
        <v>2</v>
      </c>
      <c r="B4" s="887"/>
      <c r="C4" s="887"/>
      <c r="D4" s="887"/>
      <c r="E4" s="887"/>
      <c r="F4" s="887"/>
      <c r="G4" s="887"/>
      <c r="H4" s="887"/>
    </row>
    <row r="5" spans="1:10" s="46" customFormat="1" ht="13.5" customHeight="1">
      <c r="A5" s="4"/>
      <c r="B5" s="5"/>
      <c r="C5" s="6"/>
      <c r="D5" s="7"/>
      <c r="E5" s="8"/>
      <c r="F5" s="6"/>
      <c r="G5" s="5"/>
      <c r="H5" s="5"/>
      <c r="I5" s="46" t="s">
        <v>195</v>
      </c>
      <c r="J5" s="46" t="s">
        <v>196</v>
      </c>
    </row>
    <row r="6" spans="1:9" s="46" customFormat="1" ht="24" customHeight="1">
      <c r="A6" s="888" t="s">
        <v>3</v>
      </c>
      <c r="B6" s="888" t="s">
        <v>4</v>
      </c>
      <c r="C6" s="888" t="s">
        <v>5</v>
      </c>
      <c r="D6" s="888"/>
      <c r="E6" s="888" t="s">
        <v>6</v>
      </c>
      <c r="F6" s="889" t="s">
        <v>7</v>
      </c>
      <c r="G6" s="888" t="s">
        <v>8</v>
      </c>
      <c r="H6" s="883" t="s">
        <v>9</v>
      </c>
      <c r="I6" s="46" t="s">
        <v>197</v>
      </c>
    </row>
    <row r="7" spans="1:9" s="46" customFormat="1" ht="33" customHeight="1">
      <c r="A7" s="888"/>
      <c r="B7" s="888"/>
      <c r="C7" s="888"/>
      <c r="D7" s="888"/>
      <c r="E7" s="888"/>
      <c r="F7" s="889"/>
      <c r="G7" s="888"/>
      <c r="H7" s="884"/>
      <c r="I7" s="46" t="s">
        <v>198</v>
      </c>
    </row>
    <row r="8" spans="1:9" s="46" customFormat="1" ht="21" customHeight="1">
      <c r="A8" s="507">
        <v>1</v>
      </c>
      <c r="B8" s="625" t="s">
        <v>199</v>
      </c>
      <c r="C8" s="636" t="s">
        <v>200</v>
      </c>
      <c r="D8" s="637" t="s">
        <v>12</v>
      </c>
      <c r="E8" s="515" t="s">
        <v>201</v>
      </c>
      <c r="F8" s="677">
        <v>87</v>
      </c>
      <c r="G8" s="850" t="str">
        <f>IF(F8&gt;=90,"Xuất sắc",IF(F8&gt;=80,"Tốt",IF(F8&gt;=65,"Khá",IF(F8&gt;=50,"TB",""))))</f>
        <v>Tốt</v>
      </c>
      <c r="H8" s="870"/>
      <c r="I8" s="48" t="s">
        <v>202</v>
      </c>
    </row>
    <row r="9" spans="1:9" s="46" customFormat="1" ht="21" customHeight="1">
      <c r="A9" s="508">
        <v>2</v>
      </c>
      <c r="B9" s="628" t="s">
        <v>203</v>
      </c>
      <c r="C9" s="638" t="s">
        <v>204</v>
      </c>
      <c r="D9" s="639" t="s">
        <v>12</v>
      </c>
      <c r="E9" s="523" t="s">
        <v>46</v>
      </c>
      <c r="F9" s="678">
        <v>82</v>
      </c>
      <c r="G9" s="853" t="str">
        <f aca="true" t="shared" si="0" ref="G9:G57">IF(F9&gt;=90,"Xuất sắc",IF(F9&gt;=80,"Tốt",IF(F9&gt;=65,"Khá",IF(F9&gt;=50,"TB",""))))</f>
        <v>Tốt</v>
      </c>
      <c r="H9" s="580"/>
      <c r="I9" s="49" t="s">
        <v>199</v>
      </c>
    </row>
    <row r="10" spans="1:9" s="46" customFormat="1" ht="21" customHeight="1">
      <c r="A10" s="508">
        <v>3</v>
      </c>
      <c r="B10" s="628" t="s">
        <v>205</v>
      </c>
      <c r="C10" s="638" t="s">
        <v>19</v>
      </c>
      <c r="D10" s="639" t="s">
        <v>16</v>
      </c>
      <c r="E10" s="523" t="s">
        <v>206</v>
      </c>
      <c r="F10" s="678">
        <v>91</v>
      </c>
      <c r="G10" s="853" t="str">
        <f t="shared" si="0"/>
        <v>Xuất sắc</v>
      </c>
      <c r="H10" s="871"/>
      <c r="I10" s="49" t="s">
        <v>203</v>
      </c>
    </row>
    <row r="11" spans="1:9" s="46" customFormat="1" ht="21" customHeight="1">
      <c r="A11" s="508">
        <v>4</v>
      </c>
      <c r="B11" s="628" t="s">
        <v>207</v>
      </c>
      <c r="C11" s="638" t="s">
        <v>208</v>
      </c>
      <c r="D11" s="639" t="s">
        <v>209</v>
      </c>
      <c r="E11" s="523" t="s">
        <v>210</v>
      </c>
      <c r="F11" s="678">
        <v>89</v>
      </c>
      <c r="G11" s="853" t="str">
        <f t="shared" si="0"/>
        <v>Tốt</v>
      </c>
      <c r="H11" s="580"/>
      <c r="I11" s="49" t="s">
        <v>205</v>
      </c>
    </row>
    <row r="12" spans="1:9" s="46" customFormat="1" ht="21" customHeight="1">
      <c r="A12" s="508">
        <v>5</v>
      </c>
      <c r="B12" s="628" t="s">
        <v>211</v>
      </c>
      <c r="C12" s="638" t="s">
        <v>212</v>
      </c>
      <c r="D12" s="639" t="s">
        <v>20</v>
      </c>
      <c r="E12" s="523" t="s">
        <v>213</v>
      </c>
      <c r="F12" s="678">
        <v>87</v>
      </c>
      <c r="G12" s="853" t="str">
        <f t="shared" si="0"/>
        <v>Tốt</v>
      </c>
      <c r="H12" s="872"/>
      <c r="I12" s="49" t="s">
        <v>207</v>
      </c>
    </row>
    <row r="13" spans="1:9" s="46" customFormat="1" ht="21" customHeight="1">
      <c r="A13" s="508">
        <v>6</v>
      </c>
      <c r="B13" s="628" t="s">
        <v>214</v>
      </c>
      <c r="C13" s="638" t="s">
        <v>19</v>
      </c>
      <c r="D13" s="639" t="s">
        <v>215</v>
      </c>
      <c r="E13" s="523" t="s">
        <v>216</v>
      </c>
      <c r="F13" s="678">
        <v>93</v>
      </c>
      <c r="G13" s="853" t="str">
        <f t="shared" si="0"/>
        <v>Xuất sắc</v>
      </c>
      <c r="H13" s="872"/>
      <c r="I13" s="49" t="s">
        <v>211</v>
      </c>
    </row>
    <row r="14" spans="1:9" s="46" customFormat="1" ht="21" customHeight="1">
      <c r="A14" s="508">
        <v>7</v>
      </c>
      <c r="B14" s="628" t="s">
        <v>217</v>
      </c>
      <c r="C14" s="638" t="s">
        <v>218</v>
      </c>
      <c r="D14" s="639" t="s">
        <v>219</v>
      </c>
      <c r="E14" s="523" t="s">
        <v>220</v>
      </c>
      <c r="F14" s="678">
        <v>87</v>
      </c>
      <c r="G14" s="853" t="str">
        <f t="shared" si="0"/>
        <v>Tốt</v>
      </c>
      <c r="H14" s="871"/>
      <c r="I14" s="49" t="s">
        <v>214</v>
      </c>
    </row>
    <row r="15" spans="1:9" s="46" customFormat="1" ht="21" customHeight="1">
      <c r="A15" s="508">
        <v>8</v>
      </c>
      <c r="B15" s="628" t="s">
        <v>221</v>
      </c>
      <c r="C15" s="638" t="s">
        <v>222</v>
      </c>
      <c r="D15" s="639" t="s">
        <v>223</v>
      </c>
      <c r="E15" s="523" t="s">
        <v>224</v>
      </c>
      <c r="F15" s="678">
        <v>85</v>
      </c>
      <c r="G15" s="853" t="str">
        <f t="shared" si="0"/>
        <v>Tốt</v>
      </c>
      <c r="H15" s="871"/>
      <c r="I15" s="49" t="s">
        <v>217</v>
      </c>
    </row>
    <row r="16" spans="1:9" s="46" customFormat="1" ht="21" customHeight="1">
      <c r="A16" s="508">
        <v>9</v>
      </c>
      <c r="B16" s="628" t="s">
        <v>225</v>
      </c>
      <c r="C16" s="638" t="s">
        <v>226</v>
      </c>
      <c r="D16" s="639" t="s">
        <v>227</v>
      </c>
      <c r="E16" s="523" t="s">
        <v>228</v>
      </c>
      <c r="F16" s="678">
        <v>87</v>
      </c>
      <c r="G16" s="853" t="str">
        <f t="shared" si="0"/>
        <v>Tốt</v>
      </c>
      <c r="H16" s="871"/>
      <c r="I16" s="49" t="s">
        <v>221</v>
      </c>
    </row>
    <row r="17" spans="1:9" s="46" customFormat="1" ht="21" customHeight="1">
      <c r="A17" s="508">
        <v>10</v>
      </c>
      <c r="B17" s="628" t="s">
        <v>229</v>
      </c>
      <c r="C17" s="638" t="s">
        <v>230</v>
      </c>
      <c r="D17" s="639" t="s">
        <v>231</v>
      </c>
      <c r="E17" s="523" t="s">
        <v>232</v>
      </c>
      <c r="F17" s="678">
        <v>81</v>
      </c>
      <c r="G17" s="853" t="str">
        <f t="shared" si="0"/>
        <v>Tốt</v>
      </c>
      <c r="H17" s="871"/>
      <c r="I17" s="49" t="s">
        <v>225</v>
      </c>
    </row>
    <row r="18" spans="1:9" s="46" customFormat="1" ht="21" customHeight="1">
      <c r="A18" s="508">
        <v>11</v>
      </c>
      <c r="B18" s="628" t="s">
        <v>233</v>
      </c>
      <c r="C18" s="638" t="s">
        <v>234</v>
      </c>
      <c r="D18" s="639" t="s">
        <v>235</v>
      </c>
      <c r="E18" s="523" t="s">
        <v>13</v>
      </c>
      <c r="F18" s="678">
        <v>83</v>
      </c>
      <c r="G18" s="853" t="str">
        <f t="shared" si="0"/>
        <v>Tốt</v>
      </c>
      <c r="H18" s="871"/>
      <c r="I18" s="49" t="s">
        <v>229</v>
      </c>
    </row>
    <row r="19" spans="1:9" s="46" customFormat="1" ht="21" customHeight="1">
      <c r="A19" s="508">
        <v>12</v>
      </c>
      <c r="B19" s="628" t="s">
        <v>236</v>
      </c>
      <c r="C19" s="638" t="s">
        <v>237</v>
      </c>
      <c r="D19" s="639" t="s">
        <v>42</v>
      </c>
      <c r="E19" s="523" t="s">
        <v>206</v>
      </c>
      <c r="F19" s="678">
        <v>83</v>
      </c>
      <c r="G19" s="853" t="str">
        <f t="shared" si="0"/>
        <v>Tốt</v>
      </c>
      <c r="H19" s="871"/>
      <c r="I19" s="49" t="s">
        <v>233</v>
      </c>
    </row>
    <row r="20" spans="1:9" s="46" customFormat="1" ht="21" customHeight="1">
      <c r="A20" s="508">
        <v>13</v>
      </c>
      <c r="B20" s="628" t="s">
        <v>238</v>
      </c>
      <c r="C20" s="638" t="s">
        <v>19</v>
      </c>
      <c r="D20" s="639" t="s">
        <v>42</v>
      </c>
      <c r="E20" s="523" t="s">
        <v>239</v>
      </c>
      <c r="F20" s="678">
        <v>81</v>
      </c>
      <c r="G20" s="853" t="str">
        <f t="shared" si="0"/>
        <v>Tốt</v>
      </c>
      <c r="H20" s="872"/>
      <c r="I20" s="49" t="s">
        <v>236</v>
      </c>
    </row>
    <row r="21" spans="1:9" s="46" customFormat="1" ht="21" customHeight="1">
      <c r="A21" s="508">
        <v>14</v>
      </c>
      <c r="B21" s="628" t="s">
        <v>240</v>
      </c>
      <c r="C21" s="638" t="s">
        <v>241</v>
      </c>
      <c r="D21" s="639" t="s">
        <v>45</v>
      </c>
      <c r="E21" s="523" t="s">
        <v>242</v>
      </c>
      <c r="F21" s="678">
        <v>87</v>
      </c>
      <c r="G21" s="853" t="str">
        <f t="shared" si="0"/>
        <v>Tốt</v>
      </c>
      <c r="H21" s="871"/>
      <c r="I21" s="49" t="s">
        <v>238</v>
      </c>
    </row>
    <row r="22" spans="1:9" s="46" customFormat="1" ht="21" customHeight="1">
      <c r="A22" s="508">
        <v>15</v>
      </c>
      <c r="B22" s="628" t="s">
        <v>243</v>
      </c>
      <c r="C22" s="638" t="s">
        <v>244</v>
      </c>
      <c r="D22" s="639" t="s">
        <v>245</v>
      </c>
      <c r="E22" s="523" t="s">
        <v>246</v>
      </c>
      <c r="F22" s="678">
        <v>80</v>
      </c>
      <c r="G22" s="853" t="str">
        <f t="shared" si="0"/>
        <v>Tốt</v>
      </c>
      <c r="H22" s="872"/>
      <c r="I22" s="49" t="s">
        <v>240</v>
      </c>
    </row>
    <row r="23" spans="1:9" s="46" customFormat="1" ht="21" customHeight="1">
      <c r="A23" s="508">
        <v>16</v>
      </c>
      <c r="B23" s="628" t="s">
        <v>247</v>
      </c>
      <c r="C23" s="638" t="s">
        <v>248</v>
      </c>
      <c r="D23" s="639" t="s">
        <v>249</v>
      </c>
      <c r="E23" s="523" t="s">
        <v>250</v>
      </c>
      <c r="F23" s="678">
        <v>87</v>
      </c>
      <c r="G23" s="853" t="str">
        <f t="shared" si="0"/>
        <v>Tốt</v>
      </c>
      <c r="H23" s="873"/>
      <c r="I23" s="49" t="s">
        <v>243</v>
      </c>
    </row>
    <row r="24" spans="1:9" s="46" customFormat="1" ht="21" customHeight="1">
      <c r="A24" s="508">
        <v>17</v>
      </c>
      <c r="B24" s="628" t="s">
        <v>251</v>
      </c>
      <c r="C24" s="638" t="s">
        <v>44</v>
      </c>
      <c r="D24" s="639" t="s">
        <v>249</v>
      </c>
      <c r="E24" s="523" t="s">
        <v>252</v>
      </c>
      <c r="F24" s="678">
        <v>75</v>
      </c>
      <c r="G24" s="853" t="str">
        <f t="shared" si="0"/>
        <v>Khá</v>
      </c>
      <c r="H24" s="874"/>
      <c r="I24" s="49" t="s">
        <v>247</v>
      </c>
    </row>
    <row r="25" spans="1:9" s="46" customFormat="1" ht="21" customHeight="1">
      <c r="A25" s="508">
        <v>18</v>
      </c>
      <c r="B25" s="628" t="s">
        <v>253</v>
      </c>
      <c r="C25" s="638" t="s">
        <v>254</v>
      </c>
      <c r="D25" s="639" t="s">
        <v>51</v>
      </c>
      <c r="E25" s="523" t="s">
        <v>255</v>
      </c>
      <c r="F25" s="678">
        <v>80</v>
      </c>
      <c r="G25" s="853" t="str">
        <f t="shared" si="0"/>
        <v>Tốt</v>
      </c>
      <c r="H25" s="875"/>
      <c r="I25" s="49" t="s">
        <v>251</v>
      </c>
    </row>
    <row r="26" spans="1:9" s="46" customFormat="1" ht="21" customHeight="1">
      <c r="A26" s="508">
        <v>19</v>
      </c>
      <c r="B26" s="628" t="s">
        <v>256</v>
      </c>
      <c r="C26" s="638" t="s">
        <v>257</v>
      </c>
      <c r="D26" s="639" t="s">
        <v>258</v>
      </c>
      <c r="E26" s="523" t="s">
        <v>259</v>
      </c>
      <c r="F26" s="678">
        <v>93</v>
      </c>
      <c r="G26" s="853" t="str">
        <f t="shared" si="0"/>
        <v>Xuất sắc</v>
      </c>
      <c r="H26" s="874"/>
      <c r="I26" s="49" t="s">
        <v>253</v>
      </c>
    </row>
    <row r="27" spans="1:9" s="46" customFormat="1" ht="21" customHeight="1">
      <c r="A27" s="508">
        <v>20</v>
      </c>
      <c r="B27" s="628" t="s">
        <v>260</v>
      </c>
      <c r="C27" s="638" t="s">
        <v>44</v>
      </c>
      <c r="D27" s="639" t="s">
        <v>258</v>
      </c>
      <c r="E27" s="523" t="s">
        <v>261</v>
      </c>
      <c r="F27" s="678">
        <v>83</v>
      </c>
      <c r="G27" s="853" t="str">
        <f t="shared" si="0"/>
        <v>Tốt</v>
      </c>
      <c r="H27" s="875"/>
      <c r="I27" s="49" t="s">
        <v>256</v>
      </c>
    </row>
    <row r="28" spans="1:9" s="46" customFormat="1" ht="21" customHeight="1">
      <c r="A28" s="508">
        <v>21</v>
      </c>
      <c r="B28" s="628" t="s">
        <v>262</v>
      </c>
      <c r="C28" s="638" t="s">
        <v>263</v>
      </c>
      <c r="D28" s="639" t="s">
        <v>264</v>
      </c>
      <c r="E28" s="523" t="s">
        <v>69</v>
      </c>
      <c r="F28" s="678">
        <v>84</v>
      </c>
      <c r="G28" s="853" t="str">
        <f t="shared" si="0"/>
        <v>Tốt</v>
      </c>
      <c r="H28" s="874"/>
      <c r="I28" s="49" t="s">
        <v>260</v>
      </c>
    </row>
    <row r="29" spans="1:9" s="46" customFormat="1" ht="21" customHeight="1">
      <c r="A29" s="508">
        <v>22</v>
      </c>
      <c r="B29" s="628" t="s">
        <v>265</v>
      </c>
      <c r="C29" s="638" t="s">
        <v>266</v>
      </c>
      <c r="D29" s="639" t="s">
        <v>264</v>
      </c>
      <c r="E29" s="523" t="s">
        <v>267</v>
      </c>
      <c r="F29" s="678">
        <v>90</v>
      </c>
      <c r="G29" s="853" t="str">
        <f t="shared" si="0"/>
        <v>Xuất sắc</v>
      </c>
      <c r="H29" s="873"/>
      <c r="I29" s="49" t="s">
        <v>262</v>
      </c>
    </row>
    <row r="30" spans="1:9" s="46" customFormat="1" ht="21" customHeight="1">
      <c r="A30" s="508">
        <v>23</v>
      </c>
      <c r="B30" s="628" t="s">
        <v>268</v>
      </c>
      <c r="C30" s="638" t="s">
        <v>269</v>
      </c>
      <c r="D30" s="639" t="s">
        <v>270</v>
      </c>
      <c r="E30" s="523" t="s">
        <v>271</v>
      </c>
      <c r="F30" s="678">
        <v>85</v>
      </c>
      <c r="G30" s="853" t="str">
        <f t="shared" si="0"/>
        <v>Tốt</v>
      </c>
      <c r="H30" s="873"/>
      <c r="I30" s="49" t="s">
        <v>265</v>
      </c>
    </row>
    <row r="31" spans="1:9" s="46" customFormat="1" ht="21" customHeight="1">
      <c r="A31" s="508">
        <v>24</v>
      </c>
      <c r="B31" s="628" t="s">
        <v>272</v>
      </c>
      <c r="C31" s="638" t="s">
        <v>273</v>
      </c>
      <c r="D31" s="639" t="s">
        <v>62</v>
      </c>
      <c r="E31" s="523" t="s">
        <v>274</v>
      </c>
      <c r="F31" s="678">
        <v>85</v>
      </c>
      <c r="G31" s="853" t="str">
        <f t="shared" si="0"/>
        <v>Tốt</v>
      </c>
      <c r="H31" s="873"/>
      <c r="I31" s="49" t="s">
        <v>268</v>
      </c>
    </row>
    <row r="32" spans="1:9" s="46" customFormat="1" ht="21" customHeight="1">
      <c r="A32" s="508">
        <v>25</v>
      </c>
      <c r="B32" s="628" t="s">
        <v>275</v>
      </c>
      <c r="C32" s="638" t="s">
        <v>276</v>
      </c>
      <c r="D32" s="639" t="s">
        <v>277</v>
      </c>
      <c r="E32" s="523" t="s">
        <v>46</v>
      </c>
      <c r="F32" s="678">
        <v>85</v>
      </c>
      <c r="G32" s="853" t="str">
        <f t="shared" si="0"/>
        <v>Tốt</v>
      </c>
      <c r="H32" s="873"/>
      <c r="I32" s="50" t="s">
        <v>278</v>
      </c>
    </row>
    <row r="33" spans="1:9" s="46" customFormat="1" ht="25.5">
      <c r="A33" s="508">
        <v>26</v>
      </c>
      <c r="B33" s="876" t="s">
        <v>279</v>
      </c>
      <c r="C33" s="881" t="s">
        <v>280</v>
      </c>
      <c r="D33" s="882" t="s">
        <v>75</v>
      </c>
      <c r="E33" s="523" t="s">
        <v>281</v>
      </c>
      <c r="F33" s="877"/>
      <c r="G33" s="878">
        <f t="shared" si="0"/>
      </c>
      <c r="H33" s="879" t="s">
        <v>2721</v>
      </c>
      <c r="I33" s="51" t="s">
        <v>272</v>
      </c>
    </row>
    <row r="34" spans="1:9" s="46" customFormat="1" ht="21" customHeight="1">
      <c r="A34" s="508">
        <v>27</v>
      </c>
      <c r="B34" s="628" t="s">
        <v>282</v>
      </c>
      <c r="C34" s="638" t="s">
        <v>283</v>
      </c>
      <c r="D34" s="639" t="s">
        <v>75</v>
      </c>
      <c r="E34" s="523" t="s">
        <v>284</v>
      </c>
      <c r="F34" s="880">
        <v>85</v>
      </c>
      <c r="G34" s="853" t="str">
        <f t="shared" si="0"/>
        <v>Tốt</v>
      </c>
      <c r="H34" s="871"/>
      <c r="I34" s="52" t="s">
        <v>285</v>
      </c>
    </row>
    <row r="35" spans="1:9" s="46" customFormat="1" ht="21" customHeight="1">
      <c r="A35" s="508">
        <v>28</v>
      </c>
      <c r="B35" s="628" t="s">
        <v>286</v>
      </c>
      <c r="C35" s="638" t="s">
        <v>287</v>
      </c>
      <c r="D35" s="639" t="s">
        <v>75</v>
      </c>
      <c r="E35" s="523" t="s">
        <v>288</v>
      </c>
      <c r="F35" s="880">
        <v>89</v>
      </c>
      <c r="G35" s="853" t="str">
        <f t="shared" si="0"/>
        <v>Tốt</v>
      </c>
      <c r="H35" s="871"/>
      <c r="I35" s="49" t="s">
        <v>275</v>
      </c>
    </row>
    <row r="36" spans="1:9" s="46" customFormat="1" ht="21" customHeight="1">
      <c r="A36" s="508">
        <v>29</v>
      </c>
      <c r="B36" s="628" t="s">
        <v>289</v>
      </c>
      <c r="C36" s="638" t="s">
        <v>290</v>
      </c>
      <c r="D36" s="639" t="s">
        <v>101</v>
      </c>
      <c r="E36" s="523" t="s">
        <v>291</v>
      </c>
      <c r="F36" s="880">
        <v>87</v>
      </c>
      <c r="G36" s="853" t="str">
        <f t="shared" si="0"/>
        <v>Tốt</v>
      </c>
      <c r="H36" s="871"/>
      <c r="I36" s="50" t="s">
        <v>292</v>
      </c>
    </row>
    <row r="37" spans="1:9" s="46" customFormat="1" ht="21" customHeight="1">
      <c r="A37" s="508">
        <v>30</v>
      </c>
      <c r="B37" s="628" t="s">
        <v>293</v>
      </c>
      <c r="C37" s="638" t="s">
        <v>294</v>
      </c>
      <c r="D37" s="639" t="s">
        <v>105</v>
      </c>
      <c r="E37" s="523" t="s">
        <v>295</v>
      </c>
      <c r="F37" s="880">
        <v>85</v>
      </c>
      <c r="G37" s="853" t="str">
        <f t="shared" si="0"/>
        <v>Tốt</v>
      </c>
      <c r="H37" s="580"/>
      <c r="I37" s="49" t="s">
        <v>279</v>
      </c>
    </row>
    <row r="38" spans="1:9" s="46" customFormat="1" ht="21" customHeight="1">
      <c r="A38" s="508">
        <v>31</v>
      </c>
      <c r="B38" s="628" t="s">
        <v>296</v>
      </c>
      <c r="C38" s="638" t="s">
        <v>297</v>
      </c>
      <c r="D38" s="639" t="s">
        <v>298</v>
      </c>
      <c r="E38" s="523" t="s">
        <v>299</v>
      </c>
      <c r="F38" s="880">
        <v>84</v>
      </c>
      <c r="G38" s="853" t="str">
        <f t="shared" si="0"/>
        <v>Tốt</v>
      </c>
      <c r="H38" s="871"/>
      <c r="I38" s="49" t="s">
        <v>282</v>
      </c>
    </row>
    <row r="39" spans="1:9" s="46" customFormat="1" ht="21" customHeight="1">
      <c r="A39" s="508">
        <v>32</v>
      </c>
      <c r="B39" s="628" t="s">
        <v>300</v>
      </c>
      <c r="C39" s="638" t="s">
        <v>301</v>
      </c>
      <c r="D39" s="639" t="s">
        <v>302</v>
      </c>
      <c r="E39" s="523" t="s">
        <v>17</v>
      </c>
      <c r="F39" s="880">
        <v>90</v>
      </c>
      <c r="G39" s="853" t="str">
        <f t="shared" si="0"/>
        <v>Xuất sắc</v>
      </c>
      <c r="H39" s="871"/>
      <c r="I39" s="49" t="s">
        <v>286</v>
      </c>
    </row>
    <row r="40" spans="1:9" s="46" customFormat="1" ht="25.5" customHeight="1">
      <c r="A40" s="508">
        <v>33</v>
      </c>
      <c r="B40" s="628" t="s">
        <v>306</v>
      </c>
      <c r="C40" s="638" t="s">
        <v>307</v>
      </c>
      <c r="D40" s="639" t="s">
        <v>304</v>
      </c>
      <c r="E40" s="523" t="s">
        <v>308</v>
      </c>
      <c r="F40" s="880">
        <v>83</v>
      </c>
      <c r="G40" s="853" t="str">
        <f t="shared" si="0"/>
        <v>Tốt</v>
      </c>
      <c r="H40" s="872"/>
      <c r="I40" s="49" t="s">
        <v>289</v>
      </c>
    </row>
    <row r="41" spans="1:9" s="46" customFormat="1" ht="21" customHeight="1">
      <c r="A41" s="508">
        <v>34</v>
      </c>
      <c r="B41" s="628" t="s">
        <v>309</v>
      </c>
      <c r="C41" s="638" t="s">
        <v>310</v>
      </c>
      <c r="D41" s="639" t="s">
        <v>304</v>
      </c>
      <c r="E41" s="523" t="s">
        <v>79</v>
      </c>
      <c r="F41" s="880">
        <v>87</v>
      </c>
      <c r="G41" s="853" t="str">
        <f t="shared" si="0"/>
        <v>Tốt</v>
      </c>
      <c r="H41" s="871"/>
      <c r="I41" s="49" t="s">
        <v>293</v>
      </c>
    </row>
    <row r="42" spans="1:9" s="46" customFormat="1" ht="21" customHeight="1">
      <c r="A42" s="508">
        <v>35</v>
      </c>
      <c r="B42" s="628" t="s">
        <v>311</v>
      </c>
      <c r="C42" s="638" t="s">
        <v>312</v>
      </c>
      <c r="D42" s="639" t="s">
        <v>117</v>
      </c>
      <c r="E42" s="523" t="s">
        <v>313</v>
      </c>
      <c r="F42" s="880">
        <v>91</v>
      </c>
      <c r="G42" s="853" t="str">
        <f t="shared" si="0"/>
        <v>Xuất sắc</v>
      </c>
      <c r="H42" s="872"/>
      <c r="I42" s="49" t="s">
        <v>296</v>
      </c>
    </row>
    <row r="43" spans="1:9" s="46" customFormat="1" ht="21" customHeight="1">
      <c r="A43" s="508">
        <v>36</v>
      </c>
      <c r="B43" s="628" t="s">
        <v>314</v>
      </c>
      <c r="C43" s="638" t="s">
        <v>19</v>
      </c>
      <c r="D43" s="639" t="s">
        <v>315</v>
      </c>
      <c r="E43" s="523" t="s">
        <v>316</v>
      </c>
      <c r="F43" s="880">
        <v>91</v>
      </c>
      <c r="G43" s="853" t="str">
        <f t="shared" si="0"/>
        <v>Xuất sắc</v>
      </c>
      <c r="H43" s="871"/>
      <c r="I43" s="49" t="s">
        <v>300</v>
      </c>
    </row>
    <row r="44" spans="1:9" s="46" customFormat="1" ht="21" customHeight="1">
      <c r="A44" s="508">
        <v>37</v>
      </c>
      <c r="B44" s="628" t="s">
        <v>317</v>
      </c>
      <c r="C44" s="638" t="s">
        <v>318</v>
      </c>
      <c r="D44" s="639" t="s">
        <v>133</v>
      </c>
      <c r="E44" s="523" t="s">
        <v>319</v>
      </c>
      <c r="F44" s="880">
        <v>85</v>
      </c>
      <c r="G44" s="853" t="str">
        <f t="shared" si="0"/>
        <v>Tốt</v>
      </c>
      <c r="H44" s="580"/>
      <c r="I44" s="49" t="s">
        <v>303</v>
      </c>
    </row>
    <row r="45" spans="1:9" s="46" customFormat="1" ht="21" customHeight="1">
      <c r="A45" s="508">
        <v>38</v>
      </c>
      <c r="B45" s="628" t="s">
        <v>320</v>
      </c>
      <c r="C45" s="638" t="s">
        <v>321</v>
      </c>
      <c r="D45" s="639" t="s">
        <v>140</v>
      </c>
      <c r="E45" s="523" t="s">
        <v>322</v>
      </c>
      <c r="F45" s="880">
        <v>85</v>
      </c>
      <c r="G45" s="853" t="str">
        <f t="shared" si="0"/>
        <v>Tốt</v>
      </c>
      <c r="H45" s="580"/>
      <c r="I45" s="49" t="s">
        <v>306</v>
      </c>
    </row>
    <row r="46" spans="1:9" s="46" customFormat="1" ht="21" customHeight="1">
      <c r="A46" s="508">
        <v>39</v>
      </c>
      <c r="B46" s="628" t="s">
        <v>323</v>
      </c>
      <c r="C46" s="638" t="s">
        <v>33</v>
      </c>
      <c r="D46" s="639" t="s">
        <v>324</v>
      </c>
      <c r="E46" s="523" t="s">
        <v>325</v>
      </c>
      <c r="F46" s="880">
        <v>81</v>
      </c>
      <c r="G46" s="853" t="str">
        <f t="shared" si="0"/>
        <v>Tốt</v>
      </c>
      <c r="H46" s="871"/>
      <c r="I46" s="49" t="s">
        <v>309</v>
      </c>
    </row>
    <row r="47" spans="1:9" s="46" customFormat="1" ht="21" customHeight="1">
      <c r="A47" s="508">
        <v>40</v>
      </c>
      <c r="B47" s="628" t="s">
        <v>326</v>
      </c>
      <c r="C47" s="638" t="s">
        <v>327</v>
      </c>
      <c r="D47" s="639" t="s">
        <v>328</v>
      </c>
      <c r="E47" s="523" t="s">
        <v>329</v>
      </c>
      <c r="F47" s="880">
        <v>85</v>
      </c>
      <c r="G47" s="853" t="str">
        <f t="shared" si="0"/>
        <v>Tốt</v>
      </c>
      <c r="H47" s="871"/>
      <c r="I47" s="49" t="s">
        <v>311</v>
      </c>
    </row>
    <row r="48" spans="1:9" s="46" customFormat="1" ht="21" customHeight="1">
      <c r="A48" s="508">
        <v>41</v>
      </c>
      <c r="B48" s="628" t="s">
        <v>330</v>
      </c>
      <c r="C48" s="638" t="s">
        <v>331</v>
      </c>
      <c r="D48" s="639" t="s">
        <v>144</v>
      </c>
      <c r="E48" s="523" t="s">
        <v>332</v>
      </c>
      <c r="F48" s="880">
        <v>81</v>
      </c>
      <c r="G48" s="853" t="str">
        <f t="shared" si="0"/>
        <v>Tốt</v>
      </c>
      <c r="H48" s="871"/>
      <c r="I48" s="49" t="s">
        <v>314</v>
      </c>
    </row>
    <row r="49" spans="1:9" s="46" customFormat="1" ht="21" customHeight="1">
      <c r="A49" s="508">
        <v>42</v>
      </c>
      <c r="B49" s="628" t="s">
        <v>333</v>
      </c>
      <c r="C49" s="638" t="s">
        <v>334</v>
      </c>
      <c r="D49" s="639" t="s">
        <v>150</v>
      </c>
      <c r="E49" s="523" t="s">
        <v>335</v>
      </c>
      <c r="F49" s="880">
        <v>83</v>
      </c>
      <c r="G49" s="853" t="str">
        <f t="shared" si="0"/>
        <v>Tốt</v>
      </c>
      <c r="H49" s="871"/>
      <c r="I49" s="49" t="s">
        <v>317</v>
      </c>
    </row>
    <row r="50" spans="1:9" s="46" customFormat="1" ht="21" customHeight="1">
      <c r="A50" s="508">
        <v>43</v>
      </c>
      <c r="B50" s="628" t="s">
        <v>336</v>
      </c>
      <c r="C50" s="638" t="s">
        <v>337</v>
      </c>
      <c r="D50" s="639" t="s">
        <v>150</v>
      </c>
      <c r="E50" s="523" t="s">
        <v>338</v>
      </c>
      <c r="F50" s="880">
        <v>84</v>
      </c>
      <c r="G50" s="853" t="str">
        <f t="shared" si="0"/>
        <v>Tốt</v>
      </c>
      <c r="H50" s="872"/>
      <c r="I50" s="49" t="s">
        <v>320</v>
      </c>
    </row>
    <row r="51" spans="1:9" s="46" customFormat="1" ht="21" customHeight="1">
      <c r="A51" s="508">
        <v>44</v>
      </c>
      <c r="B51" s="628" t="s">
        <v>339</v>
      </c>
      <c r="C51" s="638" t="s">
        <v>340</v>
      </c>
      <c r="D51" s="639" t="s">
        <v>341</v>
      </c>
      <c r="E51" s="523" t="s">
        <v>342</v>
      </c>
      <c r="F51" s="880">
        <v>83</v>
      </c>
      <c r="G51" s="853" t="str">
        <f t="shared" si="0"/>
        <v>Tốt</v>
      </c>
      <c r="H51" s="871"/>
      <c r="I51" s="49" t="s">
        <v>323</v>
      </c>
    </row>
    <row r="52" spans="1:9" s="46" customFormat="1" ht="21" customHeight="1">
      <c r="A52" s="508">
        <v>45</v>
      </c>
      <c r="B52" s="628" t="s">
        <v>343</v>
      </c>
      <c r="C52" s="638" t="s">
        <v>344</v>
      </c>
      <c r="D52" s="639" t="s">
        <v>341</v>
      </c>
      <c r="E52" s="523" t="s">
        <v>345</v>
      </c>
      <c r="F52" s="880">
        <v>89</v>
      </c>
      <c r="G52" s="853" t="str">
        <f t="shared" si="0"/>
        <v>Tốt</v>
      </c>
      <c r="H52" s="871"/>
      <c r="I52" s="49" t="s">
        <v>326</v>
      </c>
    </row>
    <row r="53" spans="1:9" s="46" customFormat="1" ht="21" customHeight="1">
      <c r="A53" s="508">
        <v>46</v>
      </c>
      <c r="B53" s="628" t="s">
        <v>346</v>
      </c>
      <c r="C53" s="638" t="s">
        <v>321</v>
      </c>
      <c r="D53" s="639" t="s">
        <v>341</v>
      </c>
      <c r="E53" s="523" t="s">
        <v>347</v>
      </c>
      <c r="F53" s="880">
        <v>87</v>
      </c>
      <c r="G53" s="853" t="str">
        <f t="shared" si="0"/>
        <v>Tốt</v>
      </c>
      <c r="H53" s="871"/>
      <c r="I53" s="49" t="s">
        <v>330</v>
      </c>
    </row>
    <row r="54" spans="1:9" s="46" customFormat="1" ht="21" customHeight="1">
      <c r="A54" s="508">
        <v>47</v>
      </c>
      <c r="B54" s="628" t="s">
        <v>349</v>
      </c>
      <c r="C54" s="638" t="s">
        <v>19</v>
      </c>
      <c r="D54" s="639" t="s">
        <v>350</v>
      </c>
      <c r="E54" s="523" t="s">
        <v>351</v>
      </c>
      <c r="F54" s="880">
        <v>87</v>
      </c>
      <c r="G54" s="853" t="str">
        <f t="shared" si="0"/>
        <v>Tốt</v>
      </c>
      <c r="H54" s="871"/>
      <c r="I54" s="50" t="s">
        <v>348</v>
      </c>
    </row>
    <row r="55" spans="1:9" s="46" customFormat="1" ht="21" customHeight="1">
      <c r="A55" s="508">
        <v>48</v>
      </c>
      <c r="B55" s="628" t="s">
        <v>353</v>
      </c>
      <c r="C55" s="638" t="s">
        <v>354</v>
      </c>
      <c r="D55" s="639" t="s">
        <v>355</v>
      </c>
      <c r="E55" s="523" t="s">
        <v>206</v>
      </c>
      <c r="F55" s="880">
        <v>83</v>
      </c>
      <c r="G55" s="853" t="str">
        <f t="shared" si="0"/>
        <v>Tốt</v>
      </c>
      <c r="H55" s="872"/>
      <c r="I55" s="50" t="s">
        <v>352</v>
      </c>
    </row>
    <row r="56" spans="1:9" s="46" customFormat="1" ht="21" customHeight="1">
      <c r="A56" s="508">
        <v>49</v>
      </c>
      <c r="B56" s="628" t="s">
        <v>356</v>
      </c>
      <c r="C56" s="638" t="s">
        <v>357</v>
      </c>
      <c r="D56" s="639" t="s">
        <v>169</v>
      </c>
      <c r="E56" s="523" t="s">
        <v>358</v>
      </c>
      <c r="F56" s="880">
        <v>81</v>
      </c>
      <c r="G56" s="853" t="str">
        <f t="shared" si="0"/>
        <v>Tốt</v>
      </c>
      <c r="H56" s="873"/>
      <c r="I56" s="49" t="s">
        <v>333</v>
      </c>
    </row>
    <row r="57" spans="1:9" s="46" customFormat="1" ht="21" customHeight="1">
      <c r="A57" s="509">
        <v>50</v>
      </c>
      <c r="B57" s="632" t="s">
        <v>359</v>
      </c>
      <c r="C57" s="642" t="s">
        <v>360</v>
      </c>
      <c r="D57" s="643" t="s">
        <v>361</v>
      </c>
      <c r="E57" s="536" t="s">
        <v>151</v>
      </c>
      <c r="F57" s="679">
        <v>89</v>
      </c>
      <c r="G57" s="860" t="str">
        <f t="shared" si="0"/>
        <v>Tốt</v>
      </c>
      <c r="H57" s="861"/>
      <c r="I57" s="49" t="s">
        <v>336</v>
      </c>
    </row>
    <row r="58" spans="4:9" ht="14.25" customHeight="1">
      <c r="D58" s="55"/>
      <c r="E58" s="56"/>
      <c r="I58" s="49" t="s">
        <v>339</v>
      </c>
    </row>
    <row r="59" spans="2:9" ht="16.5">
      <c r="B59" s="26" t="s">
        <v>185</v>
      </c>
      <c r="C59" s="27">
        <f>COUNTA($B$8:$B$57)</f>
        <v>50</v>
      </c>
      <c r="D59" s="58" t="s">
        <v>186</v>
      </c>
      <c r="E59" s="59"/>
      <c r="I59" s="49" t="s">
        <v>343</v>
      </c>
    </row>
    <row r="60" spans="2:9" ht="18.75" customHeight="1">
      <c r="B60" s="30" t="s">
        <v>187</v>
      </c>
      <c r="C60" s="60" t="s">
        <v>188</v>
      </c>
      <c r="D60" s="61">
        <f>COUNTIF($G$8:$G$57,"Xuất sắc")</f>
        <v>7</v>
      </c>
      <c r="E60" s="33" t="s">
        <v>186</v>
      </c>
      <c r="I60" s="49" t="s">
        <v>346</v>
      </c>
    </row>
    <row r="61" spans="2:9" ht="18.75" customHeight="1">
      <c r="B61" s="33"/>
      <c r="C61" s="60" t="s">
        <v>189</v>
      </c>
      <c r="D61" s="62">
        <f>COUNTIF($G$8:$G$57,"Tốt")</f>
        <v>41</v>
      </c>
      <c r="E61" s="33" t="s">
        <v>186</v>
      </c>
      <c r="I61" s="49" t="s">
        <v>349</v>
      </c>
    </row>
    <row r="62" spans="2:9" ht="18.75" customHeight="1">
      <c r="B62" s="33"/>
      <c r="C62" s="60" t="s">
        <v>190</v>
      </c>
      <c r="D62" s="62">
        <f>COUNTIF($G$8:$G$57,"Khá")</f>
        <v>1</v>
      </c>
      <c r="E62" s="33" t="s">
        <v>186</v>
      </c>
      <c r="I62" s="51" t="s">
        <v>353</v>
      </c>
    </row>
    <row r="63" spans="2:9" ht="18.75" customHeight="1">
      <c r="B63" s="33"/>
      <c r="C63" s="60" t="s">
        <v>191</v>
      </c>
      <c r="D63" s="62">
        <f>COUNTIF($G$8:$G$57,"TB")</f>
        <v>0</v>
      </c>
      <c r="E63" s="33" t="s">
        <v>186</v>
      </c>
      <c r="I63" s="63" t="s">
        <v>356</v>
      </c>
    </row>
    <row r="64" spans="2:9" ht="18.75" customHeight="1">
      <c r="B64" s="33"/>
      <c r="C64" s="35" t="s">
        <v>192</v>
      </c>
      <c r="D64" s="36">
        <f>COUNTIF($G$8:$G$57,"Yếu")</f>
        <v>0</v>
      </c>
      <c r="E64" s="37" t="s">
        <v>186</v>
      </c>
      <c r="I64" s="51" t="s">
        <v>359</v>
      </c>
    </row>
    <row r="65" spans="2:9" ht="18.75" customHeight="1">
      <c r="B65" s="33"/>
      <c r="C65" s="35" t="s">
        <v>193</v>
      </c>
      <c r="D65" s="36">
        <f>COUNTBLANK(G8:G57)</f>
        <v>1</v>
      </c>
      <c r="E65" s="37" t="s">
        <v>186</v>
      </c>
      <c r="I65" s="64"/>
    </row>
    <row r="66" spans="2:9" ht="18.75" customHeight="1">
      <c r="B66" s="33"/>
      <c r="C66" s="60"/>
      <c r="D66" s="60"/>
      <c r="E66" s="39"/>
      <c r="I66" s="64"/>
    </row>
    <row r="67" spans="4:5" ht="6.75" customHeight="1">
      <c r="D67" s="55"/>
      <c r="E67" s="56"/>
    </row>
    <row r="68" spans="4:5" ht="18.75" customHeight="1">
      <c r="D68" s="55"/>
      <c r="E68" s="56"/>
    </row>
    <row r="69" spans="4:5" ht="18.75" customHeight="1">
      <c r="D69" s="55"/>
      <c r="E69" s="56"/>
    </row>
    <row r="70" spans="4:5" ht="18.75" customHeight="1">
      <c r="D70" s="55"/>
      <c r="E70" s="56"/>
    </row>
    <row r="71" spans="4:5" ht="18.75" customHeight="1">
      <c r="D71" s="55"/>
      <c r="E71" s="56"/>
    </row>
    <row r="72" spans="4:5" ht="18.75" customHeight="1">
      <c r="D72" s="55"/>
      <c r="E72" s="56"/>
    </row>
    <row r="73" spans="4:5" ht="18.75" customHeight="1">
      <c r="D73" s="55"/>
      <c r="E73" s="56"/>
    </row>
    <row r="74" spans="4:5" ht="18.75" customHeight="1">
      <c r="D74" s="55"/>
      <c r="E74" s="56"/>
    </row>
    <row r="75" spans="4:5" ht="18.75" customHeight="1">
      <c r="D75" s="55"/>
      <c r="E75" s="56"/>
    </row>
    <row r="76" spans="4:5" ht="18.75" customHeight="1">
      <c r="D76" s="55"/>
      <c r="E76" s="56"/>
    </row>
    <row r="77" spans="4:5" ht="18.75" customHeight="1">
      <c r="D77" s="55"/>
      <c r="E77" s="56"/>
    </row>
    <row r="78" spans="4:5" ht="18.75" customHeight="1">
      <c r="D78" s="55"/>
      <c r="E78" s="56"/>
    </row>
    <row r="79" spans="4:5" ht="18.75" customHeight="1">
      <c r="D79" s="55"/>
      <c r="E79" s="56"/>
    </row>
    <row r="80" spans="4:5" ht="18.75" customHeight="1">
      <c r="D80" s="55"/>
      <c r="E80" s="56"/>
    </row>
    <row r="81" spans="4:5" ht="18.75" customHeight="1">
      <c r="D81" s="55"/>
      <c r="E81" s="56"/>
    </row>
    <row r="82" spans="4:5" ht="18.75" customHeight="1">
      <c r="D82" s="55"/>
      <c r="E82" s="56"/>
    </row>
    <row r="83" spans="4:5" ht="18.75" customHeight="1">
      <c r="D83" s="55"/>
      <c r="E83" s="56"/>
    </row>
    <row r="84" spans="4:5" ht="18.75" customHeight="1">
      <c r="D84" s="55"/>
      <c r="E84" s="56"/>
    </row>
    <row r="85" spans="4:5" ht="18.75" customHeight="1">
      <c r="D85" s="55"/>
      <c r="E85" s="56"/>
    </row>
    <row r="86" spans="4:5" ht="18.75" customHeight="1">
      <c r="D86" s="55"/>
      <c r="E86" s="56"/>
    </row>
    <row r="87" spans="4:5" ht="18.75" customHeight="1">
      <c r="D87" s="55"/>
      <c r="E87" s="56"/>
    </row>
    <row r="88" spans="4:5" ht="18.75" customHeight="1">
      <c r="D88" s="55"/>
      <c r="E88" s="56"/>
    </row>
    <row r="89" spans="4:5" ht="18.75" customHeight="1">
      <c r="D89" s="55"/>
      <c r="E89" s="56"/>
    </row>
    <row r="90" spans="4:5" ht="18.75" customHeight="1">
      <c r="D90" s="55"/>
      <c r="E90" s="56"/>
    </row>
    <row r="91" spans="4:5" ht="18.75" customHeight="1">
      <c r="D91" s="55"/>
      <c r="E91" s="56"/>
    </row>
    <row r="92" spans="4:5" ht="18.75" customHeight="1">
      <c r="D92" s="55"/>
      <c r="E92" s="56"/>
    </row>
    <row r="93" spans="4:5" ht="18.75" customHeight="1">
      <c r="D93" s="55"/>
      <c r="E93" s="56"/>
    </row>
    <row r="94" spans="4:5" ht="18.75" customHeight="1">
      <c r="D94" s="55"/>
      <c r="E94" s="56"/>
    </row>
    <row r="95" spans="4:5" ht="18.75" customHeight="1">
      <c r="D95" s="55"/>
      <c r="E95" s="56"/>
    </row>
    <row r="96" spans="4:5" ht="18.75" customHeight="1">
      <c r="D96" s="55"/>
      <c r="E96" s="56"/>
    </row>
    <row r="97" spans="4:5" ht="18.75" customHeight="1">
      <c r="D97" s="55"/>
      <c r="E97" s="56"/>
    </row>
    <row r="98" spans="4:5" ht="18.75" customHeight="1">
      <c r="D98" s="55"/>
      <c r="E98" s="56"/>
    </row>
    <row r="99" spans="4:5" ht="18.75" customHeight="1">
      <c r="D99" s="55"/>
      <c r="E99" s="56"/>
    </row>
    <row r="100" spans="4:5" ht="18.75" customHeight="1">
      <c r="D100" s="55"/>
      <c r="E100" s="56"/>
    </row>
    <row r="101" spans="4:5" ht="18.75" customHeight="1">
      <c r="D101" s="55"/>
      <c r="E101" s="56"/>
    </row>
    <row r="102" spans="4:5" ht="18.75" customHeight="1">
      <c r="D102" s="55"/>
      <c r="E102" s="56"/>
    </row>
    <row r="103" spans="4:5" ht="18.75" customHeight="1">
      <c r="D103" s="55"/>
      <c r="E103" s="56"/>
    </row>
    <row r="104" spans="4:5" ht="18.75" customHeight="1">
      <c r="D104" s="55"/>
      <c r="E104" s="56"/>
    </row>
    <row r="105" spans="4:5" ht="18.75" customHeight="1">
      <c r="D105" s="55"/>
      <c r="E105" s="56"/>
    </row>
    <row r="106" spans="4:5" ht="18.75" customHeight="1">
      <c r="D106" s="55"/>
      <c r="E106" s="56"/>
    </row>
    <row r="107" spans="4:5" ht="18.75" customHeight="1">
      <c r="D107" s="55"/>
      <c r="E107" s="56"/>
    </row>
    <row r="108" spans="4:5" ht="18.75" customHeight="1">
      <c r="D108" s="55"/>
      <c r="E108" s="56"/>
    </row>
    <row r="109" spans="4:5" ht="18.75" customHeight="1">
      <c r="D109" s="55"/>
      <c r="E109" s="56"/>
    </row>
    <row r="110" spans="4:5" ht="18.75" customHeight="1">
      <c r="D110" s="55"/>
      <c r="E110" s="56"/>
    </row>
    <row r="111" spans="4:5" ht="18.75" customHeight="1">
      <c r="D111" s="55"/>
      <c r="E111" s="56"/>
    </row>
    <row r="112" spans="4:5" ht="18.75" customHeight="1">
      <c r="D112" s="55"/>
      <c r="E112" s="56"/>
    </row>
    <row r="113" spans="4:5" ht="18.75" customHeight="1">
      <c r="D113" s="55"/>
      <c r="E113" s="56"/>
    </row>
    <row r="114" spans="4:5" ht="18.75" customHeight="1">
      <c r="D114" s="55"/>
      <c r="E114" s="56"/>
    </row>
    <row r="115" spans="4:5" ht="18.75" customHeight="1">
      <c r="D115" s="55"/>
      <c r="E115" s="56"/>
    </row>
    <row r="116" spans="4:5" ht="18.75" customHeight="1">
      <c r="D116" s="55"/>
      <c r="E116" s="56"/>
    </row>
    <row r="117" spans="4:5" ht="18.75" customHeight="1">
      <c r="D117" s="55"/>
      <c r="E117" s="56"/>
    </row>
    <row r="118" spans="4:5" ht="18.75" customHeight="1">
      <c r="D118" s="55"/>
      <c r="E118" s="56"/>
    </row>
    <row r="119" spans="4:5" ht="18.75" customHeight="1">
      <c r="D119" s="55"/>
      <c r="E119" s="56"/>
    </row>
    <row r="120" spans="4:5" ht="18.75" customHeight="1">
      <c r="D120" s="55"/>
      <c r="E120" s="56"/>
    </row>
    <row r="121" spans="4:5" ht="18.75" customHeight="1">
      <c r="D121" s="55"/>
      <c r="E121" s="56"/>
    </row>
    <row r="122" spans="4:5" ht="18.75" customHeight="1">
      <c r="D122" s="55"/>
      <c r="E122" s="56"/>
    </row>
    <row r="123" spans="4:5" ht="18.75" customHeight="1">
      <c r="D123" s="55"/>
      <c r="E123" s="56"/>
    </row>
    <row r="124" spans="4:5" ht="18.75" customHeight="1">
      <c r="D124" s="55"/>
      <c r="E124" s="56"/>
    </row>
    <row r="125" spans="4:5" ht="18.75" customHeight="1">
      <c r="D125" s="55"/>
      <c r="E125" s="56"/>
    </row>
    <row r="126" spans="4:5" ht="18.75" customHeight="1">
      <c r="D126" s="55"/>
      <c r="E126" s="56"/>
    </row>
    <row r="127" spans="4:5" ht="18.75" customHeight="1">
      <c r="D127" s="55"/>
      <c r="E127" s="56"/>
    </row>
    <row r="128" spans="4:5" ht="18.75" customHeight="1">
      <c r="D128" s="55"/>
      <c r="E128" s="56"/>
    </row>
    <row r="129" spans="4:5" ht="18.75" customHeight="1">
      <c r="D129" s="55"/>
      <c r="E129" s="56"/>
    </row>
    <row r="130" spans="4:5" ht="18.75" customHeight="1">
      <c r="D130" s="55"/>
      <c r="E130" s="56"/>
    </row>
    <row r="131" spans="4:5" ht="18.75" customHeight="1">
      <c r="D131" s="55"/>
      <c r="E131" s="56"/>
    </row>
    <row r="132" spans="4:5" ht="18.75" customHeight="1">
      <c r="D132" s="55"/>
      <c r="E132" s="56"/>
    </row>
    <row r="133" spans="4:5" ht="18.75" customHeight="1">
      <c r="D133" s="55"/>
      <c r="E133" s="56"/>
    </row>
    <row r="134" spans="4:5" ht="18.75" customHeight="1">
      <c r="D134" s="55"/>
      <c r="E134" s="56"/>
    </row>
    <row r="135" spans="4:5" ht="18.75" customHeight="1">
      <c r="D135" s="55"/>
      <c r="E135" s="56"/>
    </row>
    <row r="136" spans="4:5" ht="18.75" customHeight="1">
      <c r="D136" s="55"/>
      <c r="E136" s="56"/>
    </row>
    <row r="137" spans="4:5" ht="18.75" customHeight="1">
      <c r="D137" s="55"/>
      <c r="E137" s="56"/>
    </row>
    <row r="138" spans="4:5" ht="18.75" customHeight="1">
      <c r="D138" s="55"/>
      <c r="E138" s="56"/>
    </row>
    <row r="139" spans="4:5" ht="18.75" customHeight="1">
      <c r="D139" s="55"/>
      <c r="E139" s="56"/>
    </row>
    <row r="140" spans="4:5" ht="18.75" customHeight="1">
      <c r="D140" s="55"/>
      <c r="E140" s="56"/>
    </row>
    <row r="141" spans="4:5" ht="18.75" customHeight="1">
      <c r="D141" s="55"/>
      <c r="E141" s="56"/>
    </row>
    <row r="142" spans="4:5" ht="18.75" customHeight="1">
      <c r="D142" s="55"/>
      <c r="E142" s="56"/>
    </row>
    <row r="143" spans="4:5" ht="18.75" customHeight="1">
      <c r="D143" s="55"/>
      <c r="E143" s="56"/>
    </row>
    <row r="144" spans="4:5" ht="18.75" customHeight="1">
      <c r="D144" s="55"/>
      <c r="E144" s="56"/>
    </row>
    <row r="145" spans="4:5" ht="18.75" customHeight="1">
      <c r="D145" s="55"/>
      <c r="E145" s="56"/>
    </row>
    <row r="146" spans="4:5" ht="18.75" customHeight="1">
      <c r="D146" s="55"/>
      <c r="E146" s="56"/>
    </row>
    <row r="147" spans="4:5" ht="18.75" customHeight="1">
      <c r="D147" s="55"/>
      <c r="E147" s="56"/>
    </row>
    <row r="148" spans="4:5" ht="18.75" customHeight="1">
      <c r="D148" s="55"/>
      <c r="E148" s="56"/>
    </row>
    <row r="149" spans="4:5" ht="18.75" customHeight="1">
      <c r="D149" s="55"/>
      <c r="E149" s="56"/>
    </row>
    <row r="150" spans="4:5" ht="18.75" customHeight="1">
      <c r="D150" s="55"/>
      <c r="E150" s="56"/>
    </row>
    <row r="151" spans="4:5" ht="18.75" customHeight="1">
      <c r="D151" s="55"/>
      <c r="E151" s="56"/>
    </row>
    <row r="152" spans="4:5" ht="18.75" customHeight="1">
      <c r="D152" s="55"/>
      <c r="E152" s="56"/>
    </row>
    <row r="153" spans="4:5" ht="18.75" customHeight="1">
      <c r="D153" s="55"/>
      <c r="E153" s="56"/>
    </row>
    <row r="154" spans="4:5" ht="18.75" customHeight="1">
      <c r="D154" s="55"/>
      <c r="E154" s="56"/>
    </row>
    <row r="155" spans="4:5" ht="18.75" customHeight="1">
      <c r="D155" s="55"/>
      <c r="E155" s="56"/>
    </row>
    <row r="156" spans="4:5" ht="18.75" customHeight="1">
      <c r="D156" s="55"/>
      <c r="E156" s="56"/>
    </row>
    <row r="157" spans="4:5" ht="18.75" customHeight="1">
      <c r="D157" s="55"/>
      <c r="E157" s="56"/>
    </row>
    <row r="158" spans="4:5" ht="18.75" customHeight="1">
      <c r="D158" s="55"/>
      <c r="E158" s="56"/>
    </row>
  </sheetData>
  <sheetProtection/>
  <mergeCells count="11">
    <mergeCell ref="G6:G7"/>
    <mergeCell ref="H6:H7"/>
    <mergeCell ref="A1:H1"/>
    <mergeCell ref="A2:H2"/>
    <mergeCell ref="A3:H3"/>
    <mergeCell ref="A4:H4"/>
    <mergeCell ref="A6:A7"/>
    <mergeCell ref="B6:B7"/>
    <mergeCell ref="C6:D7"/>
    <mergeCell ref="E6:E7"/>
    <mergeCell ref="F6:F7"/>
  </mergeCells>
  <conditionalFormatting sqref="F33:G33 G8:G32 G34:G57">
    <cfRule type="cellIs" priority="1" dxfId="23" operator="greaterThan" stopIfTrue="1">
      <formula>"x"</formula>
    </cfRule>
  </conditionalFormatting>
  <printOptions/>
  <pageMargins left="0.2755905511811024" right="0.11811023622047245" top="0.31496062992125984" bottom="0.31496062992125984" header="0.31496062992125984" footer="0.11811023622047245"/>
  <pageSetup horizontalDpi="600" verticalDpi="600" orientation="portrait" paperSize="9" r:id="rId2"/>
  <headerFooter>
    <oddFooter>&amp;R&amp;P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I167"/>
  <sheetViews>
    <sheetView zoomScalePageLayoutView="0" workbookViewId="0" topLeftCell="A61">
      <selection activeCell="H87" sqref="H87"/>
    </sheetView>
  </sheetViews>
  <sheetFormatPr defaultColWidth="6.99609375" defaultRowHeight="18.75" customHeight="1"/>
  <cols>
    <col min="1" max="1" width="5.4453125" style="86" customWidth="1"/>
    <col min="2" max="2" width="12.99609375" style="86" bestFit="1" customWidth="1"/>
    <col min="3" max="3" width="16.5546875" style="88" customWidth="1"/>
    <col min="4" max="4" width="7.6640625" style="87" bestFit="1" customWidth="1"/>
    <col min="5" max="5" width="11.10546875" style="117" bestFit="1" customWidth="1"/>
    <col min="6" max="6" width="8.4453125" style="86" customWidth="1"/>
    <col min="7" max="7" width="7.4453125" style="86" customWidth="1"/>
    <col min="8" max="8" width="8.10546875" style="85" customWidth="1"/>
    <col min="9" max="16384" width="6.99609375" style="84" customWidth="1"/>
  </cols>
  <sheetData>
    <row r="1" spans="1:8" ht="18.75" customHeight="1">
      <c r="A1" s="885" t="s">
        <v>2713</v>
      </c>
      <c r="B1" s="885"/>
      <c r="C1" s="885"/>
      <c r="D1" s="885"/>
      <c r="E1" s="885"/>
      <c r="F1" s="885"/>
      <c r="G1" s="885"/>
      <c r="H1" s="885"/>
    </row>
    <row r="2" spans="1:8" ht="18.75" customHeight="1">
      <c r="A2" s="885" t="s">
        <v>818</v>
      </c>
      <c r="B2" s="885"/>
      <c r="C2" s="885"/>
      <c r="D2" s="885"/>
      <c r="E2" s="885"/>
      <c r="F2" s="885"/>
      <c r="G2" s="885"/>
      <c r="H2" s="885"/>
    </row>
    <row r="3" spans="1:8" ht="18.75" customHeight="1">
      <c r="A3" s="886" t="s">
        <v>2714</v>
      </c>
      <c r="B3" s="886"/>
      <c r="C3" s="886"/>
      <c r="D3" s="886"/>
      <c r="E3" s="886"/>
      <c r="F3" s="886"/>
      <c r="G3" s="886"/>
      <c r="H3" s="886"/>
    </row>
    <row r="4" spans="1:8" ht="18.75" customHeight="1">
      <c r="A4" s="887" t="s">
        <v>2</v>
      </c>
      <c r="B4" s="887"/>
      <c r="C4" s="887"/>
      <c r="D4" s="887"/>
      <c r="E4" s="887"/>
      <c r="F4" s="887"/>
      <c r="G4" s="887"/>
      <c r="H4" s="887"/>
    </row>
    <row r="5" spans="1:8" s="99" customFormat="1" ht="9" customHeight="1">
      <c r="A5" s="116"/>
      <c r="B5" s="116"/>
      <c r="C5" s="4"/>
      <c r="D5" s="115"/>
      <c r="E5" s="114"/>
      <c r="F5" s="113"/>
      <c r="G5" s="113"/>
      <c r="H5" s="5"/>
    </row>
    <row r="6" spans="1:8" s="99" customFormat="1" ht="24" customHeight="1">
      <c r="A6" s="888" t="s">
        <v>3</v>
      </c>
      <c r="B6" s="888" t="s">
        <v>4</v>
      </c>
      <c r="C6" s="888" t="s">
        <v>5</v>
      </c>
      <c r="D6" s="888"/>
      <c r="E6" s="888" t="s">
        <v>6</v>
      </c>
      <c r="F6" s="889" t="s">
        <v>7</v>
      </c>
      <c r="G6" s="888" t="s">
        <v>656</v>
      </c>
      <c r="H6" s="883" t="s">
        <v>9</v>
      </c>
    </row>
    <row r="7" spans="1:8" s="99" customFormat="1" ht="34.5" customHeight="1">
      <c r="A7" s="888"/>
      <c r="B7" s="888"/>
      <c r="C7" s="888"/>
      <c r="D7" s="888"/>
      <c r="E7" s="888"/>
      <c r="F7" s="889"/>
      <c r="G7" s="888"/>
      <c r="H7" s="884"/>
    </row>
    <row r="8" spans="1:8" s="99" customFormat="1" ht="16.5">
      <c r="A8" s="107">
        <v>1</v>
      </c>
      <c r="B8" s="70" t="s">
        <v>817</v>
      </c>
      <c r="C8" s="140" t="s">
        <v>816</v>
      </c>
      <c r="D8" s="139" t="s">
        <v>12</v>
      </c>
      <c r="E8" s="138" t="s">
        <v>493</v>
      </c>
      <c r="F8" s="10">
        <v>49</v>
      </c>
      <c r="G8" s="107" t="str">
        <f>IF(F8&gt;=90,"Xuất sắc",IF(F8&gt;=80,"Tốt",IF(F8&gt;=65,"Khá",IF(F8&gt;=50,"TB","Yếu"))))</f>
        <v>Yếu</v>
      </c>
      <c r="H8" s="674"/>
    </row>
    <row r="9" spans="1:8" s="99" customFormat="1" ht="18" customHeight="1">
      <c r="A9" s="102">
        <v>2</v>
      </c>
      <c r="B9" s="73" t="s">
        <v>815</v>
      </c>
      <c r="C9" s="134" t="s">
        <v>814</v>
      </c>
      <c r="D9" s="133" t="s">
        <v>12</v>
      </c>
      <c r="E9" s="132" t="s">
        <v>813</v>
      </c>
      <c r="F9" s="13">
        <v>70</v>
      </c>
      <c r="G9" s="102" t="str">
        <f aca="true" t="shared" si="0" ref="G9:G38">IF(F9&gt;=90,"Xuất sắc",IF(F9&gt;=80,"Tốt",IF(F9&gt;=65,"Khá",IF(F9&gt;=50,"TB",""))))</f>
        <v>Khá</v>
      </c>
      <c r="H9" s="123"/>
    </row>
    <row r="10" spans="1:8" s="99" customFormat="1" ht="18" customHeight="1">
      <c r="A10" s="102">
        <v>3</v>
      </c>
      <c r="B10" s="73" t="s">
        <v>812</v>
      </c>
      <c r="C10" s="134" t="s">
        <v>811</v>
      </c>
      <c r="D10" s="133" t="s">
        <v>12</v>
      </c>
      <c r="E10" s="132" t="s">
        <v>810</v>
      </c>
      <c r="F10" s="13">
        <v>81</v>
      </c>
      <c r="G10" s="102" t="str">
        <f t="shared" si="0"/>
        <v>Tốt</v>
      </c>
      <c r="H10" s="123"/>
    </row>
    <row r="11" spans="1:8" s="99" customFormat="1" ht="18" customHeight="1">
      <c r="A11" s="102">
        <v>4</v>
      </c>
      <c r="B11" s="73" t="s">
        <v>809</v>
      </c>
      <c r="C11" s="134" t="s">
        <v>808</v>
      </c>
      <c r="D11" s="133" t="s">
        <v>12</v>
      </c>
      <c r="E11" s="132" t="s">
        <v>807</v>
      </c>
      <c r="F11" s="13">
        <v>88</v>
      </c>
      <c r="G11" s="102" t="str">
        <f t="shared" si="0"/>
        <v>Tốt</v>
      </c>
      <c r="H11" s="123"/>
    </row>
    <row r="12" spans="1:8" s="99" customFormat="1" ht="18" customHeight="1">
      <c r="A12" s="102">
        <v>5</v>
      </c>
      <c r="B12" s="73" t="s">
        <v>806</v>
      </c>
      <c r="C12" s="134" t="s">
        <v>805</v>
      </c>
      <c r="D12" s="133" t="s">
        <v>12</v>
      </c>
      <c r="E12" s="132" t="s">
        <v>804</v>
      </c>
      <c r="F12" s="13">
        <v>82</v>
      </c>
      <c r="G12" s="102" t="str">
        <f t="shared" si="0"/>
        <v>Tốt</v>
      </c>
      <c r="H12" s="123"/>
    </row>
    <row r="13" spans="1:8" s="99" customFormat="1" ht="16.5">
      <c r="A13" s="102">
        <v>6</v>
      </c>
      <c r="B13" s="73" t="s">
        <v>803</v>
      </c>
      <c r="C13" s="134" t="s">
        <v>802</v>
      </c>
      <c r="D13" s="133" t="s">
        <v>12</v>
      </c>
      <c r="E13" s="132" t="s">
        <v>801</v>
      </c>
      <c r="F13" s="13">
        <v>81</v>
      </c>
      <c r="G13" s="102" t="str">
        <f t="shared" si="0"/>
        <v>Tốt</v>
      </c>
      <c r="H13" s="137"/>
    </row>
    <row r="14" spans="1:8" s="99" customFormat="1" ht="18" customHeight="1">
      <c r="A14" s="102">
        <v>7</v>
      </c>
      <c r="B14" s="73" t="s">
        <v>800</v>
      </c>
      <c r="C14" s="134" t="s">
        <v>799</v>
      </c>
      <c r="D14" s="133" t="s">
        <v>642</v>
      </c>
      <c r="E14" s="132" t="s">
        <v>660</v>
      </c>
      <c r="F14" s="13">
        <v>74</v>
      </c>
      <c r="G14" s="102" t="str">
        <f t="shared" si="0"/>
        <v>Khá</v>
      </c>
      <c r="H14" s="123"/>
    </row>
    <row r="15" spans="1:8" s="99" customFormat="1" ht="22.5" customHeight="1">
      <c r="A15" s="102">
        <v>8</v>
      </c>
      <c r="B15" s="73" t="s">
        <v>798</v>
      </c>
      <c r="C15" s="134" t="s">
        <v>797</v>
      </c>
      <c r="D15" s="133" t="s">
        <v>796</v>
      </c>
      <c r="E15" s="132" t="s">
        <v>110</v>
      </c>
      <c r="F15" s="13">
        <v>0</v>
      </c>
      <c r="G15" s="102">
        <f t="shared" si="0"/>
      </c>
      <c r="H15" s="137" t="s">
        <v>2697</v>
      </c>
    </row>
    <row r="16" spans="1:8" s="99" customFormat="1" ht="18" customHeight="1">
      <c r="A16" s="102">
        <v>9</v>
      </c>
      <c r="B16" s="73" t="s">
        <v>795</v>
      </c>
      <c r="C16" s="134" t="s">
        <v>794</v>
      </c>
      <c r="D16" s="133" t="s">
        <v>793</v>
      </c>
      <c r="E16" s="132" t="s">
        <v>342</v>
      </c>
      <c r="F16" s="13">
        <v>80</v>
      </c>
      <c r="G16" s="102" t="str">
        <f t="shared" si="0"/>
        <v>Tốt</v>
      </c>
      <c r="H16" s="123"/>
    </row>
    <row r="17" spans="1:8" s="99" customFormat="1" ht="16.5">
      <c r="A17" s="102">
        <v>10</v>
      </c>
      <c r="B17" s="73" t="s">
        <v>792</v>
      </c>
      <c r="C17" s="134" t="s">
        <v>791</v>
      </c>
      <c r="D17" s="133" t="s">
        <v>790</v>
      </c>
      <c r="E17" s="132" t="s">
        <v>271</v>
      </c>
      <c r="F17" s="13">
        <v>81</v>
      </c>
      <c r="G17" s="102" t="str">
        <f t="shared" si="0"/>
        <v>Tốt</v>
      </c>
      <c r="H17" s="137"/>
    </row>
    <row r="18" spans="1:8" s="99" customFormat="1" ht="18" customHeight="1">
      <c r="A18" s="102">
        <v>11</v>
      </c>
      <c r="B18" s="73" t="s">
        <v>789</v>
      </c>
      <c r="C18" s="134" t="s">
        <v>788</v>
      </c>
      <c r="D18" s="133" t="s">
        <v>787</v>
      </c>
      <c r="E18" s="132" t="s">
        <v>170</v>
      </c>
      <c r="F18" s="13">
        <v>72</v>
      </c>
      <c r="G18" s="102" t="str">
        <f t="shared" si="0"/>
        <v>Khá</v>
      </c>
      <c r="H18" s="123"/>
    </row>
    <row r="19" spans="1:8" s="99" customFormat="1" ht="18" customHeight="1">
      <c r="A19" s="102">
        <v>12</v>
      </c>
      <c r="B19" s="73" t="s">
        <v>786</v>
      </c>
      <c r="C19" s="134" t="s">
        <v>785</v>
      </c>
      <c r="D19" s="133" t="s">
        <v>24</v>
      </c>
      <c r="E19" s="132" t="s">
        <v>159</v>
      </c>
      <c r="F19" s="13">
        <v>72</v>
      </c>
      <c r="G19" s="102" t="str">
        <f t="shared" si="0"/>
        <v>Khá</v>
      </c>
      <c r="H19" s="123"/>
    </row>
    <row r="20" spans="1:8" s="99" customFormat="1" ht="18" customHeight="1">
      <c r="A20" s="102">
        <v>13</v>
      </c>
      <c r="B20" s="73" t="s">
        <v>784</v>
      </c>
      <c r="C20" s="134" t="s">
        <v>783</v>
      </c>
      <c r="D20" s="133" t="s">
        <v>223</v>
      </c>
      <c r="E20" s="132" t="s">
        <v>102</v>
      </c>
      <c r="F20" s="13">
        <v>75</v>
      </c>
      <c r="G20" s="102" t="str">
        <f t="shared" si="0"/>
        <v>Khá</v>
      </c>
      <c r="H20" s="123"/>
    </row>
    <row r="21" spans="1:8" s="99" customFormat="1" ht="18" customHeight="1">
      <c r="A21" s="102">
        <v>14</v>
      </c>
      <c r="B21" s="73" t="s">
        <v>780</v>
      </c>
      <c r="C21" s="134" t="s">
        <v>779</v>
      </c>
      <c r="D21" s="133" t="s">
        <v>231</v>
      </c>
      <c r="E21" s="132" t="s">
        <v>778</v>
      </c>
      <c r="F21" s="13">
        <v>75</v>
      </c>
      <c r="G21" s="102" t="str">
        <f t="shared" si="0"/>
        <v>Khá</v>
      </c>
      <c r="H21" s="123"/>
    </row>
    <row r="22" spans="1:8" s="99" customFormat="1" ht="18" customHeight="1">
      <c r="A22" s="102">
        <v>15</v>
      </c>
      <c r="B22" s="73" t="s">
        <v>777</v>
      </c>
      <c r="C22" s="134" t="s">
        <v>395</v>
      </c>
      <c r="D22" s="133" t="s">
        <v>235</v>
      </c>
      <c r="E22" s="132" t="s">
        <v>776</v>
      </c>
      <c r="F22" s="13">
        <v>80</v>
      </c>
      <c r="G22" s="102" t="str">
        <f t="shared" si="0"/>
        <v>Tốt</v>
      </c>
      <c r="H22" s="123"/>
    </row>
    <row r="23" spans="1:8" s="99" customFormat="1" ht="18" customHeight="1">
      <c r="A23" s="102">
        <v>16</v>
      </c>
      <c r="B23" s="73" t="s">
        <v>775</v>
      </c>
      <c r="C23" s="134" t="s">
        <v>774</v>
      </c>
      <c r="D23" s="133" t="s">
        <v>42</v>
      </c>
      <c r="E23" s="132" t="s">
        <v>700</v>
      </c>
      <c r="F23" s="13">
        <v>87</v>
      </c>
      <c r="G23" s="102" t="str">
        <f t="shared" si="0"/>
        <v>Tốt</v>
      </c>
      <c r="H23" s="123"/>
    </row>
    <row r="24" spans="1:8" s="99" customFormat="1" ht="18" customHeight="1">
      <c r="A24" s="102">
        <v>17</v>
      </c>
      <c r="B24" s="73" t="s">
        <v>773</v>
      </c>
      <c r="C24" s="128" t="s">
        <v>772</v>
      </c>
      <c r="D24" s="124" t="s">
        <v>45</v>
      </c>
      <c r="E24" s="126" t="s">
        <v>771</v>
      </c>
      <c r="F24" s="13">
        <v>80</v>
      </c>
      <c r="G24" s="102" t="str">
        <f t="shared" si="0"/>
        <v>Tốt</v>
      </c>
      <c r="H24" s="123"/>
    </row>
    <row r="25" spans="1:8" s="99" customFormat="1" ht="18" customHeight="1">
      <c r="A25" s="102">
        <v>18</v>
      </c>
      <c r="B25" s="73" t="s">
        <v>770</v>
      </c>
      <c r="C25" s="134" t="s">
        <v>769</v>
      </c>
      <c r="D25" s="133" t="s">
        <v>249</v>
      </c>
      <c r="E25" s="132" t="s">
        <v>768</v>
      </c>
      <c r="F25" s="13">
        <v>70</v>
      </c>
      <c r="G25" s="102" t="str">
        <f t="shared" si="0"/>
        <v>Khá</v>
      </c>
      <c r="H25" s="123"/>
    </row>
    <row r="26" spans="1:8" s="99" customFormat="1" ht="18" customHeight="1">
      <c r="A26" s="102">
        <v>19</v>
      </c>
      <c r="B26" s="73" t="s">
        <v>767</v>
      </c>
      <c r="C26" s="134" t="s">
        <v>766</v>
      </c>
      <c r="D26" s="133" t="s">
        <v>51</v>
      </c>
      <c r="E26" s="132" t="s">
        <v>765</v>
      </c>
      <c r="F26" s="13">
        <v>71</v>
      </c>
      <c r="G26" s="102" t="str">
        <f t="shared" si="0"/>
        <v>Khá</v>
      </c>
      <c r="H26" s="123"/>
    </row>
    <row r="27" spans="1:8" s="99" customFormat="1" ht="18" customHeight="1">
      <c r="A27" s="102">
        <v>20</v>
      </c>
      <c r="B27" s="73" t="s">
        <v>764</v>
      </c>
      <c r="C27" s="134" t="s">
        <v>763</v>
      </c>
      <c r="D27" s="133" t="s">
        <v>51</v>
      </c>
      <c r="E27" s="132" t="s">
        <v>259</v>
      </c>
      <c r="F27" s="13">
        <v>83</v>
      </c>
      <c r="G27" s="102" t="str">
        <f t="shared" si="0"/>
        <v>Tốt</v>
      </c>
      <c r="H27" s="123"/>
    </row>
    <row r="28" spans="1:8" s="99" customFormat="1" ht="18" customHeight="1">
      <c r="A28" s="102">
        <v>21</v>
      </c>
      <c r="B28" s="73" t="s">
        <v>762</v>
      </c>
      <c r="C28" s="134" t="s">
        <v>761</v>
      </c>
      <c r="D28" s="133" t="s">
        <v>58</v>
      </c>
      <c r="E28" s="132" t="s">
        <v>29</v>
      </c>
      <c r="F28" s="13">
        <v>80</v>
      </c>
      <c r="G28" s="102" t="str">
        <f t="shared" si="0"/>
        <v>Tốt</v>
      </c>
      <c r="H28" s="123"/>
    </row>
    <row r="29" spans="1:8" s="99" customFormat="1" ht="18" customHeight="1">
      <c r="A29" s="102">
        <v>22</v>
      </c>
      <c r="B29" s="73" t="s">
        <v>760</v>
      </c>
      <c r="C29" s="134" t="s">
        <v>759</v>
      </c>
      <c r="D29" s="133" t="s">
        <v>270</v>
      </c>
      <c r="E29" s="132" t="s">
        <v>758</v>
      </c>
      <c r="F29" s="13">
        <v>85</v>
      </c>
      <c r="G29" s="102" t="str">
        <f t="shared" si="0"/>
        <v>Tốt</v>
      </c>
      <c r="H29" s="123"/>
    </row>
    <row r="30" spans="1:8" s="99" customFormat="1" ht="18" customHeight="1">
      <c r="A30" s="102">
        <v>23</v>
      </c>
      <c r="B30" s="73" t="s">
        <v>757</v>
      </c>
      <c r="C30" s="134" t="s">
        <v>532</v>
      </c>
      <c r="D30" s="133" t="s">
        <v>270</v>
      </c>
      <c r="E30" s="132" t="s">
        <v>756</v>
      </c>
      <c r="F30" s="13">
        <v>86</v>
      </c>
      <c r="G30" s="102" t="str">
        <f t="shared" si="0"/>
        <v>Tốt</v>
      </c>
      <c r="H30" s="123"/>
    </row>
    <row r="31" spans="1:8" s="99" customFormat="1" ht="18" customHeight="1">
      <c r="A31" s="102">
        <v>24</v>
      </c>
      <c r="B31" s="73" t="s">
        <v>755</v>
      </c>
      <c r="C31" s="134" t="s">
        <v>754</v>
      </c>
      <c r="D31" s="133" t="s">
        <v>62</v>
      </c>
      <c r="E31" s="132" t="s">
        <v>148</v>
      </c>
      <c r="F31" s="13">
        <v>86</v>
      </c>
      <c r="G31" s="102" t="str">
        <f t="shared" si="0"/>
        <v>Tốt</v>
      </c>
      <c r="H31" s="123"/>
    </row>
    <row r="32" spans="1:8" s="99" customFormat="1" ht="18" customHeight="1">
      <c r="A32" s="102">
        <v>25</v>
      </c>
      <c r="B32" s="73" t="s">
        <v>753</v>
      </c>
      <c r="C32" s="134" t="s">
        <v>752</v>
      </c>
      <c r="D32" s="133" t="s">
        <v>426</v>
      </c>
      <c r="E32" s="132" t="s">
        <v>319</v>
      </c>
      <c r="F32" s="13">
        <v>82</v>
      </c>
      <c r="G32" s="102" t="str">
        <f t="shared" si="0"/>
        <v>Tốt</v>
      </c>
      <c r="H32" s="123"/>
    </row>
    <row r="33" spans="1:8" s="99" customFormat="1" ht="18" customHeight="1">
      <c r="A33" s="102">
        <v>26</v>
      </c>
      <c r="B33" s="73" t="s">
        <v>751</v>
      </c>
      <c r="C33" s="134" t="s">
        <v>750</v>
      </c>
      <c r="D33" s="133" t="s">
        <v>277</v>
      </c>
      <c r="E33" s="132" t="s">
        <v>224</v>
      </c>
      <c r="F33" s="13">
        <v>89</v>
      </c>
      <c r="G33" s="102" t="str">
        <f t="shared" si="0"/>
        <v>Tốt</v>
      </c>
      <c r="H33" s="123"/>
    </row>
    <row r="34" spans="1:8" s="99" customFormat="1" ht="18" customHeight="1">
      <c r="A34" s="102">
        <v>27</v>
      </c>
      <c r="B34" s="73" t="s">
        <v>749</v>
      </c>
      <c r="C34" s="134" t="s">
        <v>748</v>
      </c>
      <c r="D34" s="133" t="s">
        <v>747</v>
      </c>
      <c r="E34" s="132" t="s">
        <v>79</v>
      </c>
      <c r="F34" s="13">
        <v>82</v>
      </c>
      <c r="G34" s="102" t="str">
        <f t="shared" si="0"/>
        <v>Tốt</v>
      </c>
      <c r="H34" s="123"/>
    </row>
    <row r="35" spans="1:8" s="99" customFormat="1" ht="18" customHeight="1">
      <c r="A35" s="102">
        <v>28</v>
      </c>
      <c r="B35" s="73" t="s">
        <v>746</v>
      </c>
      <c r="C35" s="134" t="s">
        <v>745</v>
      </c>
      <c r="D35" s="133" t="s">
        <v>75</v>
      </c>
      <c r="E35" s="132" t="s">
        <v>744</v>
      </c>
      <c r="F35" s="13">
        <v>80</v>
      </c>
      <c r="G35" s="102" t="str">
        <f t="shared" si="0"/>
        <v>Tốt</v>
      </c>
      <c r="H35" s="123"/>
    </row>
    <row r="36" spans="1:8" s="99" customFormat="1" ht="18" customHeight="1">
      <c r="A36" s="102">
        <v>29</v>
      </c>
      <c r="B36" s="73" t="s">
        <v>743</v>
      </c>
      <c r="C36" s="134" t="s">
        <v>742</v>
      </c>
      <c r="D36" s="133" t="s">
        <v>75</v>
      </c>
      <c r="E36" s="132" t="s">
        <v>741</v>
      </c>
      <c r="F36" s="13">
        <v>83</v>
      </c>
      <c r="G36" s="102" t="str">
        <f t="shared" si="0"/>
        <v>Tốt</v>
      </c>
      <c r="H36" s="123"/>
    </row>
    <row r="37" spans="1:8" s="99" customFormat="1" ht="18" customHeight="1">
      <c r="A37" s="102">
        <v>30</v>
      </c>
      <c r="B37" s="73" t="s">
        <v>740</v>
      </c>
      <c r="C37" s="134" t="s">
        <v>739</v>
      </c>
      <c r="D37" s="133" t="s">
        <v>75</v>
      </c>
      <c r="E37" s="132" t="s">
        <v>738</v>
      </c>
      <c r="F37" s="13">
        <v>80</v>
      </c>
      <c r="G37" s="102" t="str">
        <f t="shared" si="0"/>
        <v>Tốt</v>
      </c>
      <c r="H37" s="123"/>
    </row>
    <row r="38" spans="1:8" s="99" customFormat="1" ht="18" customHeight="1">
      <c r="A38" s="102">
        <v>31</v>
      </c>
      <c r="B38" s="73" t="s">
        <v>737</v>
      </c>
      <c r="C38" s="134" t="s">
        <v>736</v>
      </c>
      <c r="D38" s="133" t="s">
        <v>75</v>
      </c>
      <c r="E38" s="132" t="s">
        <v>735</v>
      </c>
      <c r="F38" s="13">
        <v>79</v>
      </c>
      <c r="G38" s="102" t="str">
        <f t="shared" si="0"/>
        <v>Khá</v>
      </c>
      <c r="H38" s="123"/>
    </row>
    <row r="39" spans="1:8" s="99" customFormat="1" ht="18" customHeight="1">
      <c r="A39" s="102">
        <v>32</v>
      </c>
      <c r="B39" s="73" t="s">
        <v>734</v>
      </c>
      <c r="C39" s="134" t="s">
        <v>733</v>
      </c>
      <c r="D39" s="133" t="s">
        <v>732</v>
      </c>
      <c r="E39" s="132" t="s">
        <v>118</v>
      </c>
      <c r="F39" s="13">
        <v>92</v>
      </c>
      <c r="G39" s="102" t="str">
        <f aca="true" t="shared" si="1" ref="G39:G64">IF(F39&gt;=90,"Xuất sắc",IF(F39&gt;=80,"Tốt",IF(F39&gt;=65,"Khá",IF(F39&gt;=50,"TB",""))))</f>
        <v>Xuất sắc</v>
      </c>
      <c r="H39" s="123"/>
    </row>
    <row r="40" spans="1:8" s="99" customFormat="1" ht="18" customHeight="1">
      <c r="A40" s="102">
        <v>33</v>
      </c>
      <c r="B40" s="73" t="s">
        <v>731</v>
      </c>
      <c r="C40" s="136" t="s">
        <v>730</v>
      </c>
      <c r="D40" s="135" t="s">
        <v>97</v>
      </c>
      <c r="E40" s="126" t="s">
        <v>729</v>
      </c>
      <c r="F40" s="13">
        <v>80</v>
      </c>
      <c r="G40" s="102" t="str">
        <f t="shared" si="1"/>
        <v>Tốt</v>
      </c>
      <c r="H40" s="123"/>
    </row>
    <row r="41" spans="1:8" s="99" customFormat="1" ht="18" customHeight="1">
      <c r="A41" s="102">
        <v>34</v>
      </c>
      <c r="B41" s="73" t="s">
        <v>728</v>
      </c>
      <c r="C41" s="136" t="s">
        <v>727</v>
      </c>
      <c r="D41" s="133" t="s">
        <v>101</v>
      </c>
      <c r="E41" s="126" t="s">
        <v>726</v>
      </c>
      <c r="F41" s="13">
        <v>75</v>
      </c>
      <c r="G41" s="102" t="str">
        <f t="shared" si="1"/>
        <v>Khá</v>
      </c>
      <c r="H41" s="123"/>
    </row>
    <row r="42" spans="1:8" s="99" customFormat="1" ht="18" customHeight="1">
      <c r="A42" s="102">
        <v>35</v>
      </c>
      <c r="B42" s="73" t="s">
        <v>725</v>
      </c>
      <c r="C42" s="134" t="s">
        <v>724</v>
      </c>
      <c r="D42" s="133" t="s">
        <v>105</v>
      </c>
      <c r="E42" s="132" t="s">
        <v>630</v>
      </c>
      <c r="F42" s="13">
        <v>81</v>
      </c>
      <c r="G42" s="102" t="str">
        <f t="shared" si="1"/>
        <v>Tốt</v>
      </c>
      <c r="H42" s="123"/>
    </row>
    <row r="43" spans="1:8" s="99" customFormat="1" ht="18" customHeight="1">
      <c r="A43" s="102">
        <v>36</v>
      </c>
      <c r="B43" s="73" t="s">
        <v>723</v>
      </c>
      <c r="C43" s="134" t="s">
        <v>624</v>
      </c>
      <c r="D43" s="133" t="s">
        <v>298</v>
      </c>
      <c r="E43" s="132" t="s">
        <v>722</v>
      </c>
      <c r="F43" s="13">
        <v>81</v>
      </c>
      <c r="G43" s="102" t="str">
        <f t="shared" si="1"/>
        <v>Tốt</v>
      </c>
      <c r="H43" s="123"/>
    </row>
    <row r="44" spans="1:8" s="99" customFormat="1" ht="18" customHeight="1">
      <c r="A44" s="102">
        <v>37</v>
      </c>
      <c r="B44" s="73" t="s">
        <v>721</v>
      </c>
      <c r="C44" s="134" t="s">
        <v>364</v>
      </c>
      <c r="D44" s="133" t="s">
        <v>298</v>
      </c>
      <c r="E44" s="132" t="s">
        <v>720</v>
      </c>
      <c r="F44" s="13">
        <v>81</v>
      </c>
      <c r="G44" s="102" t="str">
        <f t="shared" si="1"/>
        <v>Tốt</v>
      </c>
      <c r="H44" s="123"/>
    </row>
    <row r="45" spans="1:8" s="99" customFormat="1" ht="18" customHeight="1">
      <c r="A45" s="102">
        <v>38</v>
      </c>
      <c r="B45" s="73" t="s">
        <v>719</v>
      </c>
      <c r="C45" s="134" t="s">
        <v>718</v>
      </c>
      <c r="D45" s="133" t="s">
        <v>717</v>
      </c>
      <c r="E45" s="132" t="s">
        <v>21</v>
      </c>
      <c r="F45" s="13">
        <v>80</v>
      </c>
      <c r="G45" s="102" t="str">
        <f t="shared" si="1"/>
        <v>Tốt</v>
      </c>
      <c r="H45" s="123"/>
    </row>
    <row r="46" spans="1:8" s="99" customFormat="1" ht="18" customHeight="1">
      <c r="A46" s="102">
        <v>39</v>
      </c>
      <c r="B46" s="73" t="s">
        <v>716</v>
      </c>
      <c r="C46" s="134" t="s">
        <v>715</v>
      </c>
      <c r="D46" s="133" t="s">
        <v>560</v>
      </c>
      <c r="E46" s="132" t="s">
        <v>122</v>
      </c>
      <c r="F46" s="13">
        <v>78</v>
      </c>
      <c r="G46" s="102" t="str">
        <f t="shared" si="1"/>
        <v>Khá</v>
      </c>
      <c r="H46" s="123"/>
    </row>
    <row r="47" spans="1:8" s="99" customFormat="1" ht="18" customHeight="1">
      <c r="A47" s="102">
        <v>40</v>
      </c>
      <c r="B47" s="73" t="s">
        <v>714</v>
      </c>
      <c r="C47" s="136" t="s">
        <v>713</v>
      </c>
      <c r="D47" s="135" t="s">
        <v>560</v>
      </c>
      <c r="E47" s="126" t="s">
        <v>712</v>
      </c>
      <c r="F47" s="13">
        <v>75</v>
      </c>
      <c r="G47" s="102" t="str">
        <f t="shared" si="1"/>
        <v>Khá</v>
      </c>
      <c r="H47" s="123"/>
    </row>
    <row r="48" spans="1:8" s="99" customFormat="1" ht="18" customHeight="1">
      <c r="A48" s="102">
        <v>41</v>
      </c>
      <c r="B48" s="73" t="s">
        <v>711</v>
      </c>
      <c r="C48" s="134" t="s">
        <v>710</v>
      </c>
      <c r="D48" s="133" t="s">
        <v>304</v>
      </c>
      <c r="E48" s="132" t="s">
        <v>709</v>
      </c>
      <c r="F48" s="13">
        <v>80</v>
      </c>
      <c r="G48" s="102" t="str">
        <f t="shared" si="1"/>
        <v>Tốt</v>
      </c>
      <c r="H48" s="123"/>
    </row>
    <row r="49" spans="1:8" s="99" customFormat="1" ht="18" customHeight="1">
      <c r="A49" s="102">
        <v>42</v>
      </c>
      <c r="B49" s="73" t="s">
        <v>708</v>
      </c>
      <c r="C49" s="134" t="s">
        <v>707</v>
      </c>
      <c r="D49" s="133" t="s">
        <v>706</v>
      </c>
      <c r="E49" s="132" t="s">
        <v>634</v>
      </c>
      <c r="F49" s="13">
        <v>71</v>
      </c>
      <c r="G49" s="102" t="str">
        <f t="shared" si="1"/>
        <v>Khá</v>
      </c>
      <c r="H49" s="123"/>
    </row>
    <row r="50" spans="1:8" s="99" customFormat="1" ht="18" customHeight="1">
      <c r="A50" s="102">
        <v>43</v>
      </c>
      <c r="B50" s="73" t="s">
        <v>705</v>
      </c>
      <c r="C50" s="134" t="s">
        <v>704</v>
      </c>
      <c r="D50" s="133" t="s">
        <v>459</v>
      </c>
      <c r="E50" s="132" t="s">
        <v>703</v>
      </c>
      <c r="F50" s="13">
        <v>80</v>
      </c>
      <c r="G50" s="102" t="str">
        <f t="shared" si="1"/>
        <v>Tốt</v>
      </c>
      <c r="H50" s="123"/>
    </row>
    <row r="51" spans="1:8" s="99" customFormat="1" ht="18" customHeight="1">
      <c r="A51" s="102">
        <v>44</v>
      </c>
      <c r="B51" s="73" t="s">
        <v>702</v>
      </c>
      <c r="C51" s="134" t="s">
        <v>701</v>
      </c>
      <c r="D51" s="133" t="s">
        <v>129</v>
      </c>
      <c r="E51" s="132" t="s">
        <v>700</v>
      </c>
      <c r="F51" s="13">
        <v>70</v>
      </c>
      <c r="G51" s="102" t="str">
        <f t="shared" si="1"/>
        <v>Khá</v>
      </c>
      <c r="H51" s="123"/>
    </row>
    <row r="52" spans="1:8" s="99" customFormat="1" ht="18" customHeight="1">
      <c r="A52" s="102">
        <v>45</v>
      </c>
      <c r="B52" s="73" t="s">
        <v>699</v>
      </c>
      <c r="C52" s="136" t="s">
        <v>698</v>
      </c>
      <c r="D52" s="135" t="s">
        <v>697</v>
      </c>
      <c r="E52" s="126" t="s">
        <v>13</v>
      </c>
      <c r="F52" s="13">
        <v>86</v>
      </c>
      <c r="G52" s="102" t="str">
        <f t="shared" si="1"/>
        <v>Tốt</v>
      </c>
      <c r="H52" s="123"/>
    </row>
    <row r="53" spans="1:8" s="99" customFormat="1" ht="18" customHeight="1">
      <c r="A53" s="102">
        <v>46</v>
      </c>
      <c r="B53" s="73" t="s">
        <v>696</v>
      </c>
      <c r="C53" s="134" t="s">
        <v>695</v>
      </c>
      <c r="D53" s="133" t="s">
        <v>133</v>
      </c>
      <c r="E53" s="132" t="s">
        <v>694</v>
      </c>
      <c r="F53" s="13">
        <v>80</v>
      </c>
      <c r="G53" s="102" t="str">
        <f t="shared" si="1"/>
        <v>Tốt</v>
      </c>
      <c r="H53" s="123"/>
    </row>
    <row r="54" spans="1:8" s="99" customFormat="1" ht="18" customHeight="1">
      <c r="A54" s="102">
        <v>47</v>
      </c>
      <c r="B54" s="73" t="s">
        <v>693</v>
      </c>
      <c r="C54" s="125" t="s">
        <v>692</v>
      </c>
      <c r="D54" s="124" t="s">
        <v>691</v>
      </c>
      <c r="E54" s="126" t="s">
        <v>690</v>
      </c>
      <c r="F54" s="73">
        <v>85</v>
      </c>
      <c r="G54" s="102" t="str">
        <f t="shared" si="1"/>
        <v>Tốt</v>
      </c>
      <c r="H54" s="123"/>
    </row>
    <row r="55" spans="1:8" s="99" customFormat="1" ht="18" customHeight="1">
      <c r="A55" s="102">
        <v>48</v>
      </c>
      <c r="B55" s="73" t="s">
        <v>689</v>
      </c>
      <c r="C55" s="131" t="s">
        <v>688</v>
      </c>
      <c r="D55" s="124" t="s">
        <v>481</v>
      </c>
      <c r="E55" s="127">
        <v>36199</v>
      </c>
      <c r="F55" s="73">
        <v>79</v>
      </c>
      <c r="G55" s="102" t="str">
        <f t="shared" si="1"/>
        <v>Khá</v>
      </c>
      <c r="H55" s="123"/>
    </row>
    <row r="56" spans="1:8" s="99" customFormat="1" ht="18" customHeight="1">
      <c r="A56" s="102">
        <v>49</v>
      </c>
      <c r="B56" s="73" t="s">
        <v>687</v>
      </c>
      <c r="C56" s="128" t="s">
        <v>686</v>
      </c>
      <c r="D56" s="130" t="s">
        <v>481</v>
      </c>
      <c r="E56" s="127">
        <v>36261</v>
      </c>
      <c r="F56" s="73">
        <v>83</v>
      </c>
      <c r="G56" s="102" t="str">
        <f t="shared" si="1"/>
        <v>Tốt</v>
      </c>
      <c r="H56" s="123"/>
    </row>
    <row r="57" spans="1:8" s="99" customFormat="1" ht="18" customHeight="1">
      <c r="A57" s="102">
        <v>50</v>
      </c>
      <c r="B57" s="73" t="s">
        <v>685</v>
      </c>
      <c r="C57" s="128" t="s">
        <v>684</v>
      </c>
      <c r="D57" s="129" t="s">
        <v>150</v>
      </c>
      <c r="E57" s="73" t="s">
        <v>460</v>
      </c>
      <c r="F57" s="73">
        <v>90</v>
      </c>
      <c r="G57" s="102" t="str">
        <f t="shared" si="1"/>
        <v>Xuất sắc</v>
      </c>
      <c r="H57" s="123"/>
    </row>
    <row r="58" spans="1:8" s="99" customFormat="1" ht="18" customHeight="1">
      <c r="A58" s="102">
        <v>51</v>
      </c>
      <c r="B58" s="73" t="s">
        <v>683</v>
      </c>
      <c r="C58" s="128" t="s">
        <v>532</v>
      </c>
      <c r="D58" s="129" t="s">
        <v>341</v>
      </c>
      <c r="E58" s="73" t="s">
        <v>682</v>
      </c>
      <c r="F58" s="73">
        <v>83</v>
      </c>
      <c r="G58" s="102" t="str">
        <f t="shared" si="1"/>
        <v>Tốt</v>
      </c>
      <c r="H58" s="123"/>
    </row>
    <row r="59" spans="1:8" s="99" customFormat="1" ht="18" customHeight="1">
      <c r="A59" s="102">
        <v>52</v>
      </c>
      <c r="B59" s="73" t="s">
        <v>680</v>
      </c>
      <c r="C59" s="128" t="s">
        <v>679</v>
      </c>
      <c r="D59" s="129" t="s">
        <v>158</v>
      </c>
      <c r="E59" s="73" t="s">
        <v>678</v>
      </c>
      <c r="F59" s="73">
        <v>86</v>
      </c>
      <c r="G59" s="102" t="str">
        <f t="shared" si="1"/>
        <v>Tốt</v>
      </c>
      <c r="H59" s="123"/>
    </row>
    <row r="60" spans="1:8" s="99" customFormat="1" ht="18" customHeight="1">
      <c r="A60" s="102">
        <v>53</v>
      </c>
      <c r="B60" s="73" t="s">
        <v>677</v>
      </c>
      <c r="C60" s="128" t="s">
        <v>676</v>
      </c>
      <c r="D60" s="124" t="s">
        <v>675</v>
      </c>
      <c r="E60" s="127">
        <v>36251</v>
      </c>
      <c r="F60" s="73">
        <v>82</v>
      </c>
      <c r="G60" s="102" t="str">
        <f t="shared" si="1"/>
        <v>Tốt</v>
      </c>
      <c r="H60" s="123"/>
    </row>
    <row r="61" spans="1:8" s="99" customFormat="1" ht="18" customHeight="1">
      <c r="A61" s="102">
        <v>54</v>
      </c>
      <c r="B61" s="73" t="s">
        <v>673</v>
      </c>
      <c r="C61" s="125" t="s">
        <v>672</v>
      </c>
      <c r="D61" s="124" t="s">
        <v>496</v>
      </c>
      <c r="E61" s="126" t="s">
        <v>455</v>
      </c>
      <c r="F61" s="73">
        <v>76</v>
      </c>
      <c r="G61" s="102" t="str">
        <f t="shared" si="1"/>
        <v>Khá</v>
      </c>
      <c r="H61" s="123"/>
    </row>
    <row r="62" spans="1:8" s="99" customFormat="1" ht="18" customHeight="1">
      <c r="A62" s="102">
        <v>55</v>
      </c>
      <c r="B62" s="73" t="s">
        <v>670</v>
      </c>
      <c r="C62" s="125" t="s">
        <v>669</v>
      </c>
      <c r="D62" s="124" t="s">
        <v>496</v>
      </c>
      <c r="E62" s="126" t="s">
        <v>668</v>
      </c>
      <c r="F62" s="73">
        <v>75</v>
      </c>
      <c r="G62" s="102" t="str">
        <f t="shared" si="1"/>
        <v>Khá</v>
      </c>
      <c r="H62" s="123"/>
    </row>
    <row r="63" spans="1:8" s="99" customFormat="1" ht="18" customHeight="1">
      <c r="A63" s="102">
        <v>56</v>
      </c>
      <c r="B63" s="73" t="s">
        <v>667</v>
      </c>
      <c r="C63" s="125" t="s">
        <v>666</v>
      </c>
      <c r="D63" s="124" t="s">
        <v>665</v>
      </c>
      <c r="E63" s="126" t="s">
        <v>664</v>
      </c>
      <c r="F63" s="73">
        <v>80</v>
      </c>
      <c r="G63" s="102" t="str">
        <f t="shared" si="1"/>
        <v>Tốt</v>
      </c>
      <c r="H63" s="123"/>
    </row>
    <row r="64" spans="1:8" s="99" customFormat="1" ht="18" customHeight="1">
      <c r="A64" s="102">
        <v>57</v>
      </c>
      <c r="B64" s="330" t="s">
        <v>663</v>
      </c>
      <c r="C64" s="211" t="s">
        <v>532</v>
      </c>
      <c r="D64" s="212" t="s">
        <v>504</v>
      </c>
      <c r="E64" s="330" t="s">
        <v>662</v>
      </c>
      <c r="F64" s="294">
        <v>76</v>
      </c>
      <c r="G64" s="294" t="str">
        <f t="shared" si="1"/>
        <v>Khá</v>
      </c>
      <c r="H64" s="458"/>
    </row>
    <row r="65" spans="1:9" s="99" customFormat="1" ht="10.5" customHeight="1">
      <c r="A65" s="299"/>
      <c r="B65" s="455"/>
      <c r="C65" s="455"/>
      <c r="D65" s="455"/>
      <c r="E65" s="455"/>
      <c r="F65" s="456"/>
      <c r="G65" s="456"/>
      <c r="H65" s="457"/>
      <c r="I65" s="99">
        <f>SUM(D67:D72)</f>
        <v>57</v>
      </c>
    </row>
    <row r="66" spans="1:8" s="99" customFormat="1" ht="18" customHeight="1">
      <c r="A66" s="86"/>
      <c r="B66" s="121" t="s">
        <v>185</v>
      </c>
      <c r="C66" s="95">
        <f>COUNTA(A8:A64)</f>
        <v>57</v>
      </c>
      <c r="D66" s="35" t="s">
        <v>186</v>
      </c>
      <c r="E66" s="120"/>
      <c r="F66" s="86"/>
      <c r="G66" s="86"/>
      <c r="H66" s="85"/>
    </row>
    <row r="67" spans="1:8" s="99" customFormat="1" ht="18" customHeight="1">
      <c r="A67" s="86"/>
      <c r="B67" s="119" t="s">
        <v>187</v>
      </c>
      <c r="C67" s="37" t="s">
        <v>188</v>
      </c>
      <c r="D67" s="94">
        <f>COUNTIF($G$8:$G$64,"Xuất sắc")</f>
        <v>2</v>
      </c>
      <c r="E67" s="35" t="s">
        <v>186</v>
      </c>
      <c r="F67" s="86"/>
      <c r="G67" s="86"/>
      <c r="H67" s="85"/>
    </row>
    <row r="68" spans="2:5" ht="16.5">
      <c r="B68" s="35"/>
      <c r="C68" s="37" t="s">
        <v>189</v>
      </c>
      <c r="D68" s="93">
        <f>COUNTIF($G$8:$G$64,"Tốt")</f>
        <v>35</v>
      </c>
      <c r="E68" s="35" t="s">
        <v>186</v>
      </c>
    </row>
    <row r="69" spans="2:5" ht="18" customHeight="1">
      <c r="B69" s="35"/>
      <c r="C69" s="37" t="s">
        <v>190</v>
      </c>
      <c r="D69" s="93">
        <f>COUNTIF($G$8:$G$64,"Khá")</f>
        <v>18</v>
      </c>
      <c r="E69" s="35" t="s">
        <v>186</v>
      </c>
    </row>
    <row r="70" spans="2:5" ht="18" customHeight="1">
      <c r="B70" s="35"/>
      <c r="C70" s="37" t="s">
        <v>191</v>
      </c>
      <c r="D70" s="93">
        <f>COUNTIF($G$8:$G$64,"TB")</f>
        <v>0</v>
      </c>
      <c r="E70" s="35" t="s">
        <v>186</v>
      </c>
    </row>
    <row r="71" spans="2:5" ht="18" customHeight="1">
      <c r="B71" s="35"/>
      <c r="C71" s="92" t="s">
        <v>192</v>
      </c>
      <c r="D71" s="93">
        <f>COUNTIF($G$5:$G$64,"Yếu")</f>
        <v>1</v>
      </c>
      <c r="E71" s="92" t="s">
        <v>186</v>
      </c>
    </row>
    <row r="72" spans="2:5" ht="18" customHeight="1">
      <c r="B72" s="35"/>
      <c r="C72" s="35" t="s">
        <v>193</v>
      </c>
      <c r="D72" s="36">
        <f>COUNTBLANK(G8:G55)</f>
        <v>1</v>
      </c>
      <c r="E72" s="35" t="s">
        <v>186</v>
      </c>
    </row>
    <row r="73" spans="3:5" ht="0.75" customHeight="1">
      <c r="C73" s="84"/>
      <c r="D73" s="84"/>
      <c r="E73" s="84"/>
    </row>
    <row r="74" spans="4:5" ht="18" customHeight="1">
      <c r="D74" s="89"/>
      <c r="E74" s="118"/>
    </row>
    <row r="75" spans="4:5" ht="19.5" customHeight="1">
      <c r="D75" s="89"/>
      <c r="E75" s="118"/>
    </row>
    <row r="76" spans="4:5" ht="7.5" customHeight="1">
      <c r="D76" s="89"/>
      <c r="E76" s="118"/>
    </row>
    <row r="77" spans="4:5" ht="18.75" customHeight="1">
      <c r="D77" s="89"/>
      <c r="E77" s="118"/>
    </row>
    <row r="78" spans="3:8" s="86" customFormat="1" ht="18.75" customHeight="1">
      <c r="C78" s="88"/>
      <c r="D78" s="89"/>
      <c r="E78" s="118"/>
      <c r="H78" s="85"/>
    </row>
    <row r="79" spans="3:8" s="86" customFormat="1" ht="18.75" customHeight="1">
      <c r="C79" s="88"/>
      <c r="D79" s="89"/>
      <c r="E79" s="118"/>
      <c r="H79" s="85"/>
    </row>
    <row r="80" spans="3:8" s="86" customFormat="1" ht="18.75" customHeight="1">
      <c r="C80" s="88"/>
      <c r="D80" s="89"/>
      <c r="E80" s="118"/>
      <c r="H80" s="85"/>
    </row>
    <row r="81" spans="3:8" s="86" customFormat="1" ht="18.75" customHeight="1">
      <c r="C81" s="88"/>
      <c r="D81" s="89"/>
      <c r="E81" s="118"/>
      <c r="H81" s="85"/>
    </row>
    <row r="82" spans="3:8" s="86" customFormat="1" ht="18.75" customHeight="1">
      <c r="C82" s="88"/>
      <c r="D82" s="89"/>
      <c r="E82" s="118"/>
      <c r="H82" s="85"/>
    </row>
    <row r="83" spans="3:8" s="86" customFormat="1" ht="18.75" customHeight="1">
      <c r="C83" s="88"/>
      <c r="D83" s="89"/>
      <c r="E83" s="118"/>
      <c r="H83" s="85"/>
    </row>
    <row r="84" spans="3:8" s="86" customFormat="1" ht="18.75" customHeight="1">
      <c r="C84" s="88"/>
      <c r="D84" s="89"/>
      <c r="E84" s="118"/>
      <c r="H84" s="85"/>
    </row>
    <row r="85" spans="3:8" s="86" customFormat="1" ht="18.75" customHeight="1">
      <c r="C85" s="88"/>
      <c r="D85" s="89"/>
      <c r="E85" s="118"/>
      <c r="H85" s="85"/>
    </row>
    <row r="86" spans="3:8" s="86" customFormat="1" ht="18.75" customHeight="1">
      <c r="C86" s="88"/>
      <c r="D86" s="89"/>
      <c r="E86" s="118"/>
      <c r="H86" s="85"/>
    </row>
    <row r="87" spans="3:8" s="86" customFormat="1" ht="18.75" customHeight="1">
      <c r="C87" s="88"/>
      <c r="D87" s="89"/>
      <c r="E87" s="118"/>
      <c r="H87" s="85"/>
    </row>
    <row r="88" spans="3:8" s="86" customFormat="1" ht="18.75" customHeight="1">
      <c r="C88" s="88"/>
      <c r="D88" s="89"/>
      <c r="E88" s="118"/>
      <c r="H88" s="85"/>
    </row>
    <row r="89" spans="3:8" s="86" customFormat="1" ht="18.75" customHeight="1">
      <c r="C89" s="88"/>
      <c r="D89" s="89"/>
      <c r="E89" s="118"/>
      <c r="H89" s="85"/>
    </row>
    <row r="90" spans="3:8" s="86" customFormat="1" ht="18.75" customHeight="1">
      <c r="C90" s="88"/>
      <c r="D90" s="89"/>
      <c r="E90" s="118"/>
      <c r="H90" s="85"/>
    </row>
    <row r="91" spans="3:8" s="86" customFormat="1" ht="18.75" customHeight="1">
      <c r="C91" s="88"/>
      <c r="D91" s="89"/>
      <c r="E91" s="118"/>
      <c r="H91" s="85"/>
    </row>
    <row r="92" spans="3:8" s="86" customFormat="1" ht="18.75" customHeight="1">
      <c r="C92" s="88"/>
      <c r="D92" s="89"/>
      <c r="E92" s="118"/>
      <c r="H92" s="85"/>
    </row>
    <row r="93" spans="3:8" s="86" customFormat="1" ht="18.75" customHeight="1">
      <c r="C93" s="88"/>
      <c r="D93" s="89"/>
      <c r="E93" s="118"/>
      <c r="H93" s="85"/>
    </row>
    <row r="94" spans="3:8" s="86" customFormat="1" ht="18.75" customHeight="1">
      <c r="C94" s="88"/>
      <c r="D94" s="89"/>
      <c r="E94" s="118"/>
      <c r="H94" s="85"/>
    </row>
    <row r="95" spans="3:8" s="86" customFormat="1" ht="18.75" customHeight="1">
      <c r="C95" s="88"/>
      <c r="D95" s="89"/>
      <c r="E95" s="118"/>
      <c r="H95" s="85"/>
    </row>
    <row r="96" spans="3:8" s="86" customFormat="1" ht="18.75" customHeight="1">
      <c r="C96" s="88"/>
      <c r="D96" s="89"/>
      <c r="E96" s="118"/>
      <c r="H96" s="85"/>
    </row>
    <row r="97" spans="3:8" s="86" customFormat="1" ht="18.75" customHeight="1">
      <c r="C97" s="88"/>
      <c r="D97" s="89"/>
      <c r="E97" s="118"/>
      <c r="H97" s="85"/>
    </row>
    <row r="98" spans="3:8" s="86" customFormat="1" ht="18.75" customHeight="1">
      <c r="C98" s="88"/>
      <c r="D98" s="89"/>
      <c r="E98" s="118"/>
      <c r="H98" s="85"/>
    </row>
    <row r="99" spans="3:8" s="86" customFormat="1" ht="18.75" customHeight="1">
      <c r="C99" s="88"/>
      <c r="D99" s="89"/>
      <c r="E99" s="118"/>
      <c r="H99" s="85"/>
    </row>
    <row r="100" spans="3:8" s="86" customFormat="1" ht="18.75" customHeight="1">
      <c r="C100" s="88"/>
      <c r="D100" s="89"/>
      <c r="E100" s="118"/>
      <c r="H100" s="85"/>
    </row>
    <row r="101" spans="3:8" s="86" customFormat="1" ht="18.75" customHeight="1">
      <c r="C101" s="88"/>
      <c r="D101" s="89"/>
      <c r="E101" s="118"/>
      <c r="H101" s="85"/>
    </row>
    <row r="102" spans="3:8" s="86" customFormat="1" ht="18.75" customHeight="1">
      <c r="C102" s="88"/>
      <c r="D102" s="89"/>
      <c r="E102" s="118"/>
      <c r="H102" s="85"/>
    </row>
    <row r="103" spans="3:8" s="86" customFormat="1" ht="18.75" customHeight="1">
      <c r="C103" s="88"/>
      <c r="D103" s="89"/>
      <c r="E103" s="118"/>
      <c r="H103" s="85"/>
    </row>
    <row r="104" spans="3:8" s="86" customFormat="1" ht="18.75" customHeight="1">
      <c r="C104" s="88"/>
      <c r="D104" s="89"/>
      <c r="E104" s="118"/>
      <c r="H104" s="85"/>
    </row>
    <row r="105" spans="3:8" s="86" customFormat="1" ht="18.75" customHeight="1">
      <c r="C105" s="88"/>
      <c r="D105" s="89"/>
      <c r="E105" s="118"/>
      <c r="H105" s="85"/>
    </row>
    <row r="106" spans="3:8" s="86" customFormat="1" ht="18.75" customHeight="1">
      <c r="C106" s="88"/>
      <c r="D106" s="89"/>
      <c r="E106" s="118"/>
      <c r="H106" s="85"/>
    </row>
    <row r="107" spans="3:8" s="86" customFormat="1" ht="18.75" customHeight="1">
      <c r="C107" s="88"/>
      <c r="D107" s="89"/>
      <c r="E107" s="118"/>
      <c r="H107" s="85"/>
    </row>
    <row r="108" spans="3:8" s="86" customFormat="1" ht="18.75" customHeight="1">
      <c r="C108" s="88"/>
      <c r="D108" s="89"/>
      <c r="E108" s="118"/>
      <c r="H108" s="85"/>
    </row>
    <row r="109" spans="3:8" s="86" customFormat="1" ht="18.75" customHeight="1">
      <c r="C109" s="88"/>
      <c r="D109" s="89"/>
      <c r="E109" s="118"/>
      <c r="H109" s="85"/>
    </row>
    <row r="110" spans="3:8" s="86" customFormat="1" ht="18.75" customHeight="1">
      <c r="C110" s="88"/>
      <c r="D110" s="89"/>
      <c r="E110" s="118"/>
      <c r="H110" s="85"/>
    </row>
    <row r="111" spans="3:8" s="86" customFormat="1" ht="18.75" customHeight="1">
      <c r="C111" s="88"/>
      <c r="D111" s="89"/>
      <c r="E111" s="118"/>
      <c r="H111" s="85"/>
    </row>
    <row r="112" spans="3:8" s="86" customFormat="1" ht="18.75" customHeight="1">
      <c r="C112" s="88"/>
      <c r="D112" s="89"/>
      <c r="E112" s="118"/>
      <c r="H112" s="85"/>
    </row>
    <row r="113" spans="3:8" s="86" customFormat="1" ht="18.75" customHeight="1">
      <c r="C113" s="88"/>
      <c r="D113" s="89"/>
      <c r="E113" s="118"/>
      <c r="H113" s="85"/>
    </row>
    <row r="114" spans="3:8" s="86" customFormat="1" ht="18.75" customHeight="1">
      <c r="C114" s="88"/>
      <c r="D114" s="89"/>
      <c r="E114" s="118"/>
      <c r="H114" s="85"/>
    </row>
    <row r="115" spans="3:8" s="86" customFormat="1" ht="18.75" customHeight="1">
      <c r="C115" s="88"/>
      <c r="D115" s="89"/>
      <c r="E115" s="118"/>
      <c r="H115" s="85"/>
    </row>
    <row r="116" spans="3:8" s="86" customFormat="1" ht="18.75" customHeight="1">
      <c r="C116" s="88"/>
      <c r="D116" s="89"/>
      <c r="E116" s="118"/>
      <c r="H116" s="85"/>
    </row>
    <row r="117" spans="3:8" s="86" customFormat="1" ht="18.75" customHeight="1">
      <c r="C117" s="88"/>
      <c r="D117" s="89"/>
      <c r="E117" s="118"/>
      <c r="H117" s="85"/>
    </row>
    <row r="118" spans="3:8" s="86" customFormat="1" ht="18.75" customHeight="1">
      <c r="C118" s="88"/>
      <c r="D118" s="89"/>
      <c r="E118" s="118"/>
      <c r="H118" s="85"/>
    </row>
    <row r="119" spans="3:8" s="86" customFormat="1" ht="18.75" customHeight="1">
      <c r="C119" s="88"/>
      <c r="D119" s="89"/>
      <c r="E119" s="118"/>
      <c r="H119" s="85"/>
    </row>
    <row r="120" spans="3:8" s="86" customFormat="1" ht="18.75" customHeight="1">
      <c r="C120" s="88"/>
      <c r="D120" s="89"/>
      <c r="E120" s="118"/>
      <c r="H120" s="85"/>
    </row>
    <row r="121" spans="3:8" s="86" customFormat="1" ht="18.75" customHeight="1">
      <c r="C121" s="88"/>
      <c r="D121" s="89"/>
      <c r="E121" s="118"/>
      <c r="H121" s="85"/>
    </row>
    <row r="122" spans="3:8" s="86" customFormat="1" ht="18.75" customHeight="1">
      <c r="C122" s="88"/>
      <c r="D122" s="89"/>
      <c r="E122" s="118"/>
      <c r="H122" s="85"/>
    </row>
    <row r="123" spans="3:8" s="86" customFormat="1" ht="18.75" customHeight="1">
      <c r="C123" s="88"/>
      <c r="D123" s="89"/>
      <c r="E123" s="118"/>
      <c r="H123" s="85"/>
    </row>
    <row r="124" spans="3:8" s="86" customFormat="1" ht="18.75" customHeight="1">
      <c r="C124" s="88"/>
      <c r="D124" s="89"/>
      <c r="E124" s="118"/>
      <c r="H124" s="85"/>
    </row>
    <row r="125" spans="3:8" s="86" customFormat="1" ht="18.75" customHeight="1">
      <c r="C125" s="88"/>
      <c r="D125" s="89"/>
      <c r="E125" s="118"/>
      <c r="H125" s="85"/>
    </row>
    <row r="126" spans="3:8" s="86" customFormat="1" ht="18.75" customHeight="1">
      <c r="C126" s="88"/>
      <c r="D126" s="89"/>
      <c r="E126" s="118"/>
      <c r="H126" s="85"/>
    </row>
    <row r="127" spans="3:8" s="86" customFormat="1" ht="18.75" customHeight="1">
      <c r="C127" s="88"/>
      <c r="D127" s="89"/>
      <c r="E127" s="118"/>
      <c r="H127" s="85"/>
    </row>
    <row r="128" spans="3:8" s="86" customFormat="1" ht="18.75" customHeight="1">
      <c r="C128" s="88"/>
      <c r="D128" s="89"/>
      <c r="E128" s="118"/>
      <c r="H128" s="85"/>
    </row>
    <row r="129" spans="3:8" s="86" customFormat="1" ht="18.75" customHeight="1">
      <c r="C129" s="88"/>
      <c r="D129" s="89"/>
      <c r="E129" s="118"/>
      <c r="H129" s="85"/>
    </row>
    <row r="130" spans="3:8" s="86" customFormat="1" ht="18.75" customHeight="1">
      <c r="C130" s="88"/>
      <c r="D130" s="89"/>
      <c r="E130" s="118"/>
      <c r="H130" s="85"/>
    </row>
    <row r="131" spans="3:8" s="86" customFormat="1" ht="18.75" customHeight="1">
      <c r="C131" s="88"/>
      <c r="D131" s="89"/>
      <c r="E131" s="118"/>
      <c r="H131" s="85"/>
    </row>
    <row r="132" spans="3:8" s="86" customFormat="1" ht="18.75" customHeight="1">
      <c r="C132" s="88"/>
      <c r="D132" s="89"/>
      <c r="E132" s="118"/>
      <c r="H132" s="85"/>
    </row>
    <row r="133" spans="3:8" s="86" customFormat="1" ht="18.75" customHeight="1">
      <c r="C133" s="88"/>
      <c r="D133" s="89"/>
      <c r="E133" s="118"/>
      <c r="H133" s="85"/>
    </row>
    <row r="134" spans="3:8" s="86" customFormat="1" ht="18.75" customHeight="1">
      <c r="C134" s="88"/>
      <c r="D134" s="89"/>
      <c r="E134" s="118"/>
      <c r="H134" s="85"/>
    </row>
    <row r="135" spans="3:8" s="86" customFormat="1" ht="18.75" customHeight="1">
      <c r="C135" s="88"/>
      <c r="D135" s="89"/>
      <c r="E135" s="118"/>
      <c r="H135" s="85"/>
    </row>
    <row r="136" spans="3:8" s="86" customFormat="1" ht="18.75" customHeight="1">
      <c r="C136" s="88"/>
      <c r="D136" s="89"/>
      <c r="E136" s="118"/>
      <c r="H136" s="85"/>
    </row>
    <row r="137" spans="3:8" s="86" customFormat="1" ht="18.75" customHeight="1">
      <c r="C137" s="88"/>
      <c r="D137" s="89"/>
      <c r="E137" s="118"/>
      <c r="H137" s="85"/>
    </row>
    <row r="138" spans="3:8" s="86" customFormat="1" ht="18.75" customHeight="1">
      <c r="C138" s="88"/>
      <c r="D138" s="89"/>
      <c r="E138" s="118"/>
      <c r="H138" s="85"/>
    </row>
    <row r="139" spans="3:8" s="86" customFormat="1" ht="18.75" customHeight="1">
      <c r="C139" s="88"/>
      <c r="D139" s="89"/>
      <c r="E139" s="118"/>
      <c r="H139" s="85"/>
    </row>
    <row r="140" spans="3:8" s="86" customFormat="1" ht="18.75" customHeight="1">
      <c r="C140" s="88"/>
      <c r="D140" s="89"/>
      <c r="E140" s="118"/>
      <c r="H140" s="85"/>
    </row>
    <row r="141" spans="3:8" s="86" customFormat="1" ht="18.75" customHeight="1">
      <c r="C141" s="88"/>
      <c r="D141" s="89"/>
      <c r="E141" s="118"/>
      <c r="H141" s="85"/>
    </row>
    <row r="142" spans="3:8" s="86" customFormat="1" ht="18.75" customHeight="1">
      <c r="C142" s="88"/>
      <c r="D142" s="89"/>
      <c r="E142" s="118"/>
      <c r="H142" s="85"/>
    </row>
    <row r="143" spans="3:8" s="86" customFormat="1" ht="18.75" customHeight="1">
      <c r="C143" s="88"/>
      <c r="D143" s="89"/>
      <c r="E143" s="118"/>
      <c r="H143" s="85"/>
    </row>
    <row r="144" spans="3:8" s="86" customFormat="1" ht="18.75" customHeight="1">
      <c r="C144" s="88"/>
      <c r="D144" s="89"/>
      <c r="E144" s="118"/>
      <c r="H144" s="85"/>
    </row>
    <row r="145" spans="3:8" s="86" customFormat="1" ht="18.75" customHeight="1">
      <c r="C145" s="88"/>
      <c r="D145" s="89"/>
      <c r="E145" s="118"/>
      <c r="H145" s="85"/>
    </row>
    <row r="146" spans="3:8" s="86" customFormat="1" ht="18.75" customHeight="1">
      <c r="C146" s="88"/>
      <c r="D146" s="89"/>
      <c r="E146" s="118"/>
      <c r="H146" s="85"/>
    </row>
    <row r="147" spans="3:8" s="86" customFormat="1" ht="18.75" customHeight="1">
      <c r="C147" s="88"/>
      <c r="D147" s="89"/>
      <c r="E147" s="118"/>
      <c r="H147" s="85"/>
    </row>
    <row r="148" spans="3:8" s="86" customFormat="1" ht="18.75" customHeight="1">
      <c r="C148" s="88"/>
      <c r="D148" s="89"/>
      <c r="E148" s="118"/>
      <c r="H148" s="85"/>
    </row>
    <row r="149" spans="3:8" s="86" customFormat="1" ht="18.75" customHeight="1">
      <c r="C149" s="88"/>
      <c r="D149" s="89"/>
      <c r="E149" s="118"/>
      <c r="H149" s="85"/>
    </row>
    <row r="150" spans="3:8" s="86" customFormat="1" ht="18.75" customHeight="1">
      <c r="C150" s="88"/>
      <c r="D150" s="89"/>
      <c r="E150" s="118"/>
      <c r="H150" s="85"/>
    </row>
    <row r="151" spans="3:8" s="86" customFormat="1" ht="18.75" customHeight="1">
      <c r="C151" s="88"/>
      <c r="D151" s="89"/>
      <c r="E151" s="118"/>
      <c r="H151" s="85"/>
    </row>
    <row r="152" spans="3:8" s="86" customFormat="1" ht="18.75" customHeight="1">
      <c r="C152" s="88"/>
      <c r="D152" s="89"/>
      <c r="E152" s="118"/>
      <c r="H152" s="85"/>
    </row>
    <row r="153" spans="3:8" s="86" customFormat="1" ht="18.75" customHeight="1">
      <c r="C153" s="88"/>
      <c r="D153" s="89"/>
      <c r="E153" s="118"/>
      <c r="H153" s="85"/>
    </row>
    <row r="154" spans="3:8" s="86" customFormat="1" ht="18.75" customHeight="1">
      <c r="C154" s="88"/>
      <c r="D154" s="89"/>
      <c r="E154" s="118"/>
      <c r="H154" s="85"/>
    </row>
    <row r="155" spans="3:8" s="86" customFormat="1" ht="18.75" customHeight="1">
      <c r="C155" s="88"/>
      <c r="D155" s="89"/>
      <c r="E155" s="118"/>
      <c r="H155" s="85"/>
    </row>
    <row r="156" spans="3:8" s="86" customFormat="1" ht="18.75" customHeight="1">
      <c r="C156" s="88"/>
      <c r="D156" s="89"/>
      <c r="E156" s="118"/>
      <c r="H156" s="85"/>
    </row>
    <row r="157" spans="3:8" s="86" customFormat="1" ht="18.75" customHeight="1">
      <c r="C157" s="88"/>
      <c r="D157" s="89"/>
      <c r="E157" s="118"/>
      <c r="H157" s="85"/>
    </row>
    <row r="158" spans="3:8" s="86" customFormat="1" ht="18.75" customHeight="1">
      <c r="C158" s="88"/>
      <c r="D158" s="89"/>
      <c r="E158" s="118"/>
      <c r="H158" s="85"/>
    </row>
    <row r="159" spans="3:8" s="86" customFormat="1" ht="18.75" customHeight="1">
      <c r="C159" s="88"/>
      <c r="D159" s="89"/>
      <c r="E159" s="118"/>
      <c r="H159" s="85"/>
    </row>
    <row r="160" spans="3:8" s="86" customFormat="1" ht="18.75" customHeight="1">
      <c r="C160" s="88"/>
      <c r="D160" s="89"/>
      <c r="E160" s="118"/>
      <c r="H160" s="85"/>
    </row>
    <row r="161" spans="3:8" s="86" customFormat="1" ht="18.75" customHeight="1">
      <c r="C161" s="88"/>
      <c r="D161" s="89"/>
      <c r="E161" s="118"/>
      <c r="H161" s="85"/>
    </row>
    <row r="162" spans="3:8" s="86" customFormat="1" ht="18.75" customHeight="1">
      <c r="C162" s="88"/>
      <c r="D162" s="89"/>
      <c r="E162" s="118"/>
      <c r="H162" s="85"/>
    </row>
    <row r="163" spans="3:8" s="86" customFormat="1" ht="18.75" customHeight="1">
      <c r="C163" s="88"/>
      <c r="D163" s="89"/>
      <c r="E163" s="118"/>
      <c r="H163" s="85"/>
    </row>
    <row r="164" spans="3:8" s="86" customFormat="1" ht="18.75" customHeight="1">
      <c r="C164" s="88"/>
      <c r="D164" s="89"/>
      <c r="E164" s="118"/>
      <c r="H164" s="85"/>
    </row>
    <row r="165" spans="3:8" s="86" customFormat="1" ht="18.75" customHeight="1">
      <c r="C165" s="88"/>
      <c r="D165" s="87"/>
      <c r="E165" s="117"/>
      <c r="H165" s="85"/>
    </row>
    <row r="166" spans="3:8" s="86" customFormat="1" ht="18.75" customHeight="1">
      <c r="C166" s="88"/>
      <c r="D166" s="87"/>
      <c r="E166" s="117"/>
      <c r="H166" s="85"/>
    </row>
    <row r="167" spans="3:8" s="86" customFormat="1" ht="18.75" customHeight="1">
      <c r="C167" s="88"/>
      <c r="D167" s="87"/>
      <c r="E167" s="117"/>
      <c r="H167" s="85"/>
    </row>
  </sheetData>
  <sheetProtection/>
  <protectedRanges>
    <protectedRange password="CB3F" sqref="E10:E11" name="Range1_2_1_2_1"/>
    <protectedRange password="CB3F" sqref="E12:E14" name="Range1_2_1_3_1"/>
    <protectedRange password="CB3F" sqref="E15" name="Range1_2_1_4_1"/>
  </protectedRanges>
  <mergeCells count="11">
    <mergeCell ref="H6:H7"/>
    <mergeCell ref="A1:H1"/>
    <mergeCell ref="A2:H2"/>
    <mergeCell ref="A3:H3"/>
    <mergeCell ref="A4:H4"/>
    <mergeCell ref="A6:A7"/>
    <mergeCell ref="B6:B7"/>
    <mergeCell ref="C6:D7"/>
    <mergeCell ref="E6:E7"/>
    <mergeCell ref="F6:F7"/>
    <mergeCell ref="G6:G7"/>
  </mergeCells>
  <conditionalFormatting sqref="G8:G65">
    <cfRule type="cellIs" priority="2" dxfId="23" operator="greaterThan" stopIfTrue="1">
      <formula>"x"</formula>
    </cfRule>
  </conditionalFormatting>
  <printOptions horizontalCentered="1"/>
  <pageMargins left="0" right="0" top="0.31496062992125984" bottom="0.31496062992125984" header="0.2362204724409449" footer="0.11811023622047245"/>
  <pageSetup horizontalDpi="600" verticalDpi="600" orientation="portrait" paperSize="9" r:id="rId2"/>
  <headerFooter alignWithMargins="0">
    <oddFooter>&amp;R&amp;P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J161"/>
  <sheetViews>
    <sheetView zoomScale="85" zoomScaleNormal="85" zoomScalePageLayoutView="0" workbookViewId="0" topLeftCell="A49">
      <selection activeCell="H61" sqref="H61"/>
    </sheetView>
  </sheetViews>
  <sheetFormatPr defaultColWidth="6.99609375" defaultRowHeight="18.75" customHeight="1"/>
  <cols>
    <col min="1" max="1" width="5.10546875" style="86" customWidth="1"/>
    <col min="2" max="2" width="13.4453125" style="86" customWidth="1"/>
    <col min="3" max="3" width="16.4453125" style="88" customWidth="1"/>
    <col min="4" max="4" width="8.5546875" style="87" customWidth="1"/>
    <col min="5" max="5" width="10.5546875" style="84" customWidth="1"/>
    <col min="6" max="6" width="8.6640625" style="86" customWidth="1"/>
    <col min="7" max="7" width="7.3359375" style="84" customWidth="1"/>
    <col min="8" max="8" width="7.88671875" style="85" bestFit="1" customWidth="1"/>
    <col min="9" max="10" width="6.99609375" style="84" hidden="1" customWidth="1"/>
    <col min="11" max="17" width="0" style="84" hidden="1" customWidth="1"/>
    <col min="18" max="16384" width="6.99609375" style="84" customWidth="1"/>
  </cols>
  <sheetData>
    <row r="1" spans="1:8" ht="18.75" customHeight="1">
      <c r="A1" s="885" t="s">
        <v>2713</v>
      </c>
      <c r="B1" s="885"/>
      <c r="C1" s="885"/>
      <c r="D1" s="885"/>
      <c r="E1" s="885"/>
      <c r="F1" s="885"/>
      <c r="G1" s="885"/>
      <c r="H1" s="885"/>
    </row>
    <row r="2" spans="1:8" ht="18.75" customHeight="1">
      <c r="A2" s="885" t="s">
        <v>657</v>
      </c>
      <c r="B2" s="885"/>
      <c r="C2" s="885"/>
      <c r="D2" s="885"/>
      <c r="E2" s="885"/>
      <c r="F2" s="885"/>
      <c r="G2" s="885"/>
      <c r="H2" s="885"/>
    </row>
    <row r="3" spans="1:8" ht="18.75" customHeight="1">
      <c r="A3" s="886" t="s">
        <v>2714</v>
      </c>
      <c r="B3" s="886"/>
      <c r="C3" s="886"/>
      <c r="D3" s="886"/>
      <c r="E3" s="886"/>
      <c r="F3" s="886"/>
      <c r="G3" s="886"/>
      <c r="H3" s="886"/>
    </row>
    <row r="4" spans="1:8" ht="18.75" customHeight="1">
      <c r="A4" s="887" t="s">
        <v>2</v>
      </c>
      <c r="B4" s="887"/>
      <c r="C4" s="887"/>
      <c r="D4" s="887"/>
      <c r="E4" s="887"/>
      <c r="F4" s="887"/>
      <c r="G4" s="887"/>
      <c r="H4" s="887"/>
    </row>
    <row r="5" spans="1:8" s="99" customFormat="1" ht="13.5" customHeight="1">
      <c r="A5" s="116"/>
      <c r="B5" s="116"/>
      <c r="C5" s="4"/>
      <c r="D5" s="115"/>
      <c r="E5" s="114"/>
      <c r="F5" s="113"/>
      <c r="G5" s="113"/>
      <c r="H5" s="5"/>
    </row>
    <row r="6" spans="1:8" s="99" customFormat="1" ht="24" customHeight="1">
      <c r="A6" s="888" t="s">
        <v>3</v>
      </c>
      <c r="B6" s="888" t="s">
        <v>4</v>
      </c>
      <c r="C6" s="888" t="s">
        <v>5</v>
      </c>
      <c r="D6" s="888"/>
      <c r="E6" s="888" t="s">
        <v>6</v>
      </c>
      <c r="F6" s="889" t="s">
        <v>7</v>
      </c>
      <c r="G6" s="888" t="s">
        <v>656</v>
      </c>
      <c r="H6" s="883" t="s">
        <v>9</v>
      </c>
    </row>
    <row r="7" spans="1:8" s="99" customFormat="1" ht="47.25" customHeight="1">
      <c r="A7" s="888"/>
      <c r="B7" s="888"/>
      <c r="C7" s="888"/>
      <c r="D7" s="888"/>
      <c r="E7" s="888"/>
      <c r="F7" s="889"/>
      <c r="G7" s="888"/>
      <c r="H7" s="884"/>
    </row>
    <row r="8" spans="1:9" s="99" customFormat="1" ht="18.75" customHeight="1">
      <c r="A8" s="107">
        <v>1</v>
      </c>
      <c r="B8" s="112" t="s">
        <v>655</v>
      </c>
      <c r="C8" s="111" t="s">
        <v>654</v>
      </c>
      <c r="D8" s="110" t="s">
        <v>12</v>
      </c>
      <c r="E8" s="109">
        <v>34798</v>
      </c>
      <c r="F8" s="108">
        <v>96</v>
      </c>
      <c r="G8" s="107" t="str">
        <f aca="true" t="shared" si="0" ref="G8:G39">IF(F8&gt;=90,"Xuất sắc",IF(F8&gt;=80,"Tốt",IF(F8&gt;=65,"Khá",IF(F8&gt;=50,"TB",""))))</f>
        <v>Xuất sắc</v>
      </c>
      <c r="H8" s="108"/>
      <c r="I8" s="99" t="str">
        <f aca="true" t="shared" si="1" ref="I8:I39">C8&amp;" "&amp;D8</f>
        <v>Đỗ Tuấn Anh</v>
      </c>
    </row>
    <row r="9" spans="1:9" s="99" customFormat="1" ht="18.75" customHeight="1">
      <c r="A9" s="102">
        <v>2</v>
      </c>
      <c r="B9" s="15" t="s">
        <v>653</v>
      </c>
      <c r="C9" s="106" t="s">
        <v>652</v>
      </c>
      <c r="D9" s="105" t="s">
        <v>12</v>
      </c>
      <c r="E9" s="104">
        <v>36261</v>
      </c>
      <c r="F9" s="103">
        <v>83</v>
      </c>
      <c r="G9" s="102" t="str">
        <f t="shared" si="0"/>
        <v>Tốt</v>
      </c>
      <c r="H9" s="103"/>
      <c r="I9" s="99" t="str">
        <f t="shared" si="1"/>
        <v>Hoàng Quỳnh Anh</v>
      </c>
    </row>
    <row r="10" spans="1:9" s="99" customFormat="1" ht="18.75" customHeight="1">
      <c r="A10" s="102">
        <v>3</v>
      </c>
      <c r="B10" s="15" t="s">
        <v>651</v>
      </c>
      <c r="C10" s="106" t="s">
        <v>650</v>
      </c>
      <c r="D10" s="105" t="s">
        <v>12</v>
      </c>
      <c r="E10" s="104" t="s">
        <v>649</v>
      </c>
      <c r="F10" s="103">
        <v>79</v>
      </c>
      <c r="G10" s="102" t="str">
        <f t="shared" si="0"/>
        <v>Khá</v>
      </c>
      <c r="H10" s="103"/>
      <c r="I10" s="99" t="str">
        <f t="shared" si="1"/>
        <v>Lưu Nguyễn Lâm Anh</v>
      </c>
    </row>
    <row r="11" spans="1:9" s="99" customFormat="1" ht="18.75" customHeight="1">
      <c r="A11" s="102">
        <v>4</v>
      </c>
      <c r="B11" s="15" t="s">
        <v>648</v>
      </c>
      <c r="C11" s="106" t="s">
        <v>647</v>
      </c>
      <c r="D11" s="105" t="s">
        <v>12</v>
      </c>
      <c r="E11" s="104">
        <v>36322</v>
      </c>
      <c r="F11" s="103">
        <v>85</v>
      </c>
      <c r="G11" s="102" t="str">
        <f t="shared" si="0"/>
        <v>Tốt</v>
      </c>
      <c r="H11" s="103"/>
      <c r="I11" s="99" t="str">
        <f t="shared" si="1"/>
        <v>Nguyễn Quốc Anh</v>
      </c>
    </row>
    <row r="12" spans="1:9" s="99" customFormat="1" ht="18.75" customHeight="1">
      <c r="A12" s="102">
        <v>5</v>
      </c>
      <c r="B12" s="15" t="s">
        <v>646</v>
      </c>
      <c r="C12" s="106" t="s">
        <v>645</v>
      </c>
      <c r="D12" s="105" t="s">
        <v>12</v>
      </c>
      <c r="E12" s="104">
        <v>36471</v>
      </c>
      <c r="F12" s="103">
        <v>92</v>
      </c>
      <c r="G12" s="102" t="str">
        <f t="shared" si="0"/>
        <v>Xuất sắc</v>
      </c>
      <c r="H12" s="103"/>
      <c r="I12" s="99" t="str">
        <f t="shared" si="1"/>
        <v>Vũ Diệp Anh</v>
      </c>
    </row>
    <row r="13" spans="1:9" s="99" customFormat="1" ht="25.5">
      <c r="A13" s="102">
        <v>6</v>
      </c>
      <c r="B13" s="15" t="s">
        <v>644</v>
      </c>
      <c r="C13" s="106" t="s">
        <v>643</v>
      </c>
      <c r="D13" s="105" t="s">
        <v>642</v>
      </c>
      <c r="E13" s="104" t="s">
        <v>641</v>
      </c>
      <c r="F13" s="103"/>
      <c r="G13" s="102">
        <f t="shared" si="0"/>
      </c>
      <c r="H13" s="278" t="s">
        <v>2721</v>
      </c>
      <c r="I13" s="99" t="str">
        <f t="shared" si="1"/>
        <v>Phạm Gia Bảo</v>
      </c>
    </row>
    <row r="14" spans="1:9" s="99" customFormat="1" ht="18.75" customHeight="1">
      <c r="A14" s="102">
        <v>7</v>
      </c>
      <c r="B14" s="15" t="s">
        <v>640</v>
      </c>
      <c r="C14" s="106" t="s">
        <v>639</v>
      </c>
      <c r="D14" s="105" t="s">
        <v>638</v>
      </c>
      <c r="E14" s="104" t="s">
        <v>637</v>
      </c>
      <c r="F14" s="103">
        <v>83</v>
      </c>
      <c r="G14" s="102" t="str">
        <f t="shared" si="0"/>
        <v>Tốt</v>
      </c>
      <c r="H14" s="103"/>
      <c r="I14" s="99" t="str">
        <f t="shared" si="1"/>
        <v>Vũ Mạnh Cường</v>
      </c>
    </row>
    <row r="15" spans="1:9" s="99" customFormat="1" ht="18.75" customHeight="1">
      <c r="A15" s="102">
        <v>8</v>
      </c>
      <c r="B15" s="15" t="s">
        <v>636</v>
      </c>
      <c r="C15" s="106" t="s">
        <v>635</v>
      </c>
      <c r="D15" s="105" t="s">
        <v>215</v>
      </c>
      <c r="E15" s="104" t="s">
        <v>634</v>
      </c>
      <c r="F15" s="103">
        <v>88</v>
      </c>
      <c r="G15" s="102" t="str">
        <f t="shared" si="0"/>
        <v>Tốt</v>
      </c>
      <c r="H15" s="103"/>
      <c r="I15" s="99" t="str">
        <f t="shared" si="1"/>
        <v>Lê Thị Kim Dung</v>
      </c>
    </row>
    <row r="16" spans="1:9" s="99" customFormat="1" ht="18.75" customHeight="1">
      <c r="A16" s="102">
        <v>9</v>
      </c>
      <c r="B16" s="15" t="s">
        <v>633</v>
      </c>
      <c r="C16" s="106" t="s">
        <v>632</v>
      </c>
      <c r="D16" s="105" t="s">
        <v>631</v>
      </c>
      <c r="E16" s="104" t="s">
        <v>630</v>
      </c>
      <c r="F16" s="103">
        <v>80</v>
      </c>
      <c r="G16" s="102" t="str">
        <f t="shared" si="0"/>
        <v>Tốt</v>
      </c>
      <c r="H16" s="103"/>
      <c r="I16" s="99" t="str">
        <f t="shared" si="1"/>
        <v>Lê Trọng Duy</v>
      </c>
    </row>
    <row r="17" spans="1:9" s="99" customFormat="1" ht="18.75" customHeight="1">
      <c r="A17" s="102">
        <v>10</v>
      </c>
      <c r="B17" s="15" t="s">
        <v>629</v>
      </c>
      <c r="C17" s="106" t="s">
        <v>628</v>
      </c>
      <c r="D17" s="105" t="s">
        <v>24</v>
      </c>
      <c r="E17" s="104">
        <v>36172</v>
      </c>
      <c r="F17" s="103">
        <v>85</v>
      </c>
      <c r="G17" s="102" t="str">
        <f t="shared" si="0"/>
        <v>Tốt</v>
      </c>
      <c r="H17" s="103"/>
      <c r="I17" s="99" t="str">
        <f t="shared" si="1"/>
        <v>Hoàng Thùy Dương</v>
      </c>
    </row>
    <row r="18" spans="1:9" s="99" customFormat="1" ht="18.75" customHeight="1">
      <c r="A18" s="102">
        <v>11</v>
      </c>
      <c r="B18" s="15" t="s">
        <v>627</v>
      </c>
      <c r="C18" s="106" t="s">
        <v>266</v>
      </c>
      <c r="D18" s="105" t="s">
        <v>227</v>
      </c>
      <c r="E18" s="104" t="s">
        <v>626</v>
      </c>
      <c r="F18" s="103">
        <v>88</v>
      </c>
      <c r="G18" s="102" t="str">
        <f t="shared" si="0"/>
        <v>Tốt</v>
      </c>
      <c r="H18" s="103"/>
      <c r="I18" s="99" t="str">
        <f t="shared" si="1"/>
        <v>Nguyễn Minh Đức</v>
      </c>
    </row>
    <row r="19" spans="1:9" s="99" customFormat="1" ht="18.75" customHeight="1">
      <c r="A19" s="102">
        <v>12</v>
      </c>
      <c r="B19" s="15" t="s">
        <v>625</v>
      </c>
      <c r="C19" s="106" t="s">
        <v>624</v>
      </c>
      <c r="D19" s="105" t="s">
        <v>235</v>
      </c>
      <c r="E19" s="104">
        <v>36317</v>
      </c>
      <c r="F19" s="103">
        <v>87</v>
      </c>
      <c r="G19" s="102" t="str">
        <f t="shared" si="0"/>
        <v>Tốt</v>
      </c>
      <c r="H19" s="103"/>
      <c r="I19" s="99" t="str">
        <f t="shared" si="1"/>
        <v>Nguyễn Thái Hà</v>
      </c>
    </row>
    <row r="20" spans="1:9" s="99" customFormat="1" ht="18.75" customHeight="1">
      <c r="A20" s="102">
        <v>13</v>
      </c>
      <c r="B20" s="15" t="s">
        <v>623</v>
      </c>
      <c r="C20" s="106" t="s">
        <v>622</v>
      </c>
      <c r="D20" s="105" t="s">
        <v>42</v>
      </c>
      <c r="E20" s="104" t="s">
        <v>621</v>
      </c>
      <c r="F20" s="103">
        <v>88</v>
      </c>
      <c r="G20" s="102" t="str">
        <f t="shared" si="0"/>
        <v>Tốt</v>
      </c>
      <c r="H20" s="103"/>
      <c r="I20" s="99" t="str">
        <f t="shared" si="1"/>
        <v>Hoàng Thị Bích Hạnh</v>
      </c>
    </row>
    <row r="21" spans="1:9" s="99" customFormat="1" ht="18.75" customHeight="1">
      <c r="A21" s="102">
        <v>14</v>
      </c>
      <c r="B21" s="15" t="s">
        <v>620</v>
      </c>
      <c r="C21" s="106" t="s">
        <v>606</v>
      </c>
      <c r="D21" s="105" t="s">
        <v>619</v>
      </c>
      <c r="E21" s="104" t="s">
        <v>618</v>
      </c>
      <c r="F21" s="103">
        <v>83</v>
      </c>
      <c r="G21" s="102" t="str">
        <f t="shared" si="0"/>
        <v>Tốt</v>
      </c>
      <c r="H21" s="103"/>
      <c r="I21" s="99" t="str">
        <f t="shared" si="1"/>
        <v>Nông Thị Huê</v>
      </c>
    </row>
    <row r="22" spans="1:9" s="99" customFormat="1" ht="18.75" customHeight="1">
      <c r="A22" s="102">
        <v>15</v>
      </c>
      <c r="B22" s="15" t="s">
        <v>617</v>
      </c>
      <c r="C22" s="106" t="s">
        <v>19</v>
      </c>
      <c r="D22" s="105" t="s">
        <v>249</v>
      </c>
      <c r="E22" s="104" t="s">
        <v>616</v>
      </c>
      <c r="F22" s="103">
        <v>91</v>
      </c>
      <c r="G22" s="102" t="str">
        <f t="shared" si="0"/>
        <v>Xuất sắc</v>
      </c>
      <c r="H22" s="103"/>
      <c r="I22" s="99" t="str">
        <f t="shared" si="1"/>
        <v>Nguyễn Thị Hiền</v>
      </c>
    </row>
    <row r="23" spans="1:9" s="99" customFormat="1" ht="18.75" customHeight="1">
      <c r="A23" s="102">
        <v>16</v>
      </c>
      <c r="B23" s="15" t="s">
        <v>615</v>
      </c>
      <c r="C23" s="106" t="s">
        <v>44</v>
      </c>
      <c r="D23" s="105" t="s">
        <v>249</v>
      </c>
      <c r="E23" s="104" t="s">
        <v>614</v>
      </c>
      <c r="F23" s="103">
        <v>83</v>
      </c>
      <c r="G23" s="102" t="str">
        <f t="shared" si="0"/>
        <v>Tốt</v>
      </c>
      <c r="H23" s="103"/>
      <c r="I23" s="99" t="str">
        <f t="shared" si="1"/>
        <v>Trần Thị Thu Hiền</v>
      </c>
    </row>
    <row r="24" spans="1:9" s="99" customFormat="1" ht="18.75" customHeight="1">
      <c r="A24" s="102">
        <v>17</v>
      </c>
      <c r="B24" s="15" t="s">
        <v>613</v>
      </c>
      <c r="C24" s="106" t="s">
        <v>612</v>
      </c>
      <c r="D24" s="105" t="s">
        <v>51</v>
      </c>
      <c r="E24" s="104" t="s">
        <v>611</v>
      </c>
      <c r="F24" s="103">
        <v>83</v>
      </c>
      <c r="G24" s="102" t="str">
        <f t="shared" si="0"/>
        <v>Tốt</v>
      </c>
      <c r="H24" s="103"/>
      <c r="I24" s="99" t="str">
        <f t="shared" si="1"/>
        <v>Lương Thị Hiếu</v>
      </c>
    </row>
    <row r="25" spans="1:9" s="99" customFormat="1" ht="18.75" customHeight="1">
      <c r="A25" s="102">
        <v>18</v>
      </c>
      <c r="B25" s="15" t="s">
        <v>610</v>
      </c>
      <c r="C25" s="106" t="s">
        <v>609</v>
      </c>
      <c r="D25" s="105" t="s">
        <v>58</v>
      </c>
      <c r="E25" s="104" t="s">
        <v>608</v>
      </c>
      <c r="F25" s="103">
        <v>88</v>
      </c>
      <c r="G25" s="102" t="str">
        <f t="shared" si="0"/>
        <v>Tốt</v>
      </c>
      <c r="H25" s="103"/>
      <c r="I25" s="99" t="str">
        <f t="shared" si="1"/>
        <v>Hà Việt Hoàng</v>
      </c>
    </row>
    <row r="26" spans="1:9" s="99" customFormat="1" ht="18.75" customHeight="1">
      <c r="A26" s="102">
        <v>19</v>
      </c>
      <c r="B26" s="15" t="s">
        <v>607</v>
      </c>
      <c r="C26" s="106" t="s">
        <v>606</v>
      </c>
      <c r="D26" s="105" t="s">
        <v>605</v>
      </c>
      <c r="E26" s="104">
        <v>36501</v>
      </c>
      <c r="F26" s="103">
        <v>85</v>
      </c>
      <c r="G26" s="102" t="str">
        <f t="shared" si="0"/>
        <v>Tốt</v>
      </c>
      <c r="H26" s="103"/>
      <c r="I26" s="99" t="str">
        <f t="shared" si="1"/>
        <v>Nông Thị Hồng</v>
      </c>
    </row>
    <row r="27" spans="1:9" s="99" customFormat="1" ht="18.75" customHeight="1">
      <c r="A27" s="102">
        <v>20</v>
      </c>
      <c r="B27" s="15" t="s">
        <v>604</v>
      </c>
      <c r="C27" s="106" t="s">
        <v>603</v>
      </c>
      <c r="D27" s="105" t="s">
        <v>417</v>
      </c>
      <c r="E27" s="104" t="s">
        <v>602</v>
      </c>
      <c r="F27" s="103">
        <v>87</v>
      </c>
      <c r="G27" s="102" t="str">
        <f t="shared" si="0"/>
        <v>Tốt</v>
      </c>
      <c r="H27" s="103"/>
      <c r="I27" s="99" t="str">
        <f t="shared" si="1"/>
        <v>Nguyễn Mạnh Hùng</v>
      </c>
    </row>
    <row r="28" spans="1:9" s="99" customFormat="1" ht="18.75" customHeight="1">
      <c r="A28" s="102">
        <v>21</v>
      </c>
      <c r="B28" s="15" t="s">
        <v>601</v>
      </c>
      <c r="C28" s="106" t="s">
        <v>19</v>
      </c>
      <c r="D28" s="105" t="s">
        <v>68</v>
      </c>
      <c r="E28" s="104">
        <v>36470</v>
      </c>
      <c r="F28" s="103">
        <v>87</v>
      </c>
      <c r="G28" s="102" t="str">
        <f t="shared" si="0"/>
        <v>Tốt</v>
      </c>
      <c r="H28" s="103"/>
      <c r="I28" s="99" t="str">
        <f t="shared" si="1"/>
        <v>Nguyễn Thị Huyền</v>
      </c>
    </row>
    <row r="29" spans="1:9" s="99" customFormat="1" ht="18.75" customHeight="1">
      <c r="A29" s="102">
        <v>22</v>
      </c>
      <c r="B29" s="15" t="s">
        <v>600</v>
      </c>
      <c r="C29" s="106" t="s">
        <v>395</v>
      </c>
      <c r="D29" s="105" t="s">
        <v>426</v>
      </c>
      <c r="E29" s="104" t="s">
        <v>599</v>
      </c>
      <c r="F29" s="103">
        <v>89</v>
      </c>
      <c r="G29" s="102" t="str">
        <f t="shared" si="0"/>
        <v>Tốt</v>
      </c>
      <c r="H29" s="103"/>
      <c r="I29" s="99" t="str">
        <f t="shared" si="1"/>
        <v>Nguyễn Thị Thu Hương</v>
      </c>
    </row>
    <row r="30" spans="1:9" s="99" customFormat="1" ht="18.75" customHeight="1">
      <c r="A30" s="102">
        <v>23</v>
      </c>
      <c r="B30" s="15" t="s">
        <v>598</v>
      </c>
      <c r="C30" s="106" t="s">
        <v>597</v>
      </c>
      <c r="D30" s="105" t="s">
        <v>596</v>
      </c>
      <c r="E30" s="104">
        <v>36443</v>
      </c>
      <c r="F30" s="103">
        <v>79</v>
      </c>
      <c r="G30" s="102" t="str">
        <f t="shared" si="0"/>
        <v>Khá</v>
      </c>
      <c r="H30" s="103"/>
      <c r="I30" s="99" t="str">
        <f t="shared" si="1"/>
        <v>Chu Minh An Khang</v>
      </c>
    </row>
    <row r="31" spans="1:9" s="99" customFormat="1" ht="18.75" customHeight="1">
      <c r="A31" s="102">
        <v>24</v>
      </c>
      <c r="B31" s="15" t="s">
        <v>595</v>
      </c>
      <c r="C31" s="106" t="s">
        <v>594</v>
      </c>
      <c r="D31" s="105" t="s">
        <v>593</v>
      </c>
      <c r="E31" s="104" t="s">
        <v>592</v>
      </c>
      <c r="F31" s="103">
        <v>82</v>
      </c>
      <c r="G31" s="102" t="str">
        <f t="shared" si="0"/>
        <v>Tốt</v>
      </c>
      <c r="H31" s="103"/>
      <c r="I31" s="99" t="str">
        <f t="shared" si="1"/>
        <v>Đinh Trung Kiên</v>
      </c>
    </row>
    <row r="32" spans="1:9" s="99" customFormat="1" ht="18.75" customHeight="1">
      <c r="A32" s="102">
        <v>25</v>
      </c>
      <c r="B32" s="15" t="s">
        <v>591</v>
      </c>
      <c r="C32" s="106" t="s">
        <v>590</v>
      </c>
      <c r="D32" s="105" t="s">
        <v>589</v>
      </c>
      <c r="E32" s="104" t="s">
        <v>588</v>
      </c>
      <c r="F32" s="103">
        <v>82</v>
      </c>
      <c r="G32" s="102" t="str">
        <f t="shared" si="0"/>
        <v>Tốt</v>
      </c>
      <c r="H32" s="103"/>
      <c r="I32" s="99" t="str">
        <f t="shared" si="1"/>
        <v>Nguyễn Phương Lan</v>
      </c>
    </row>
    <row r="33" spans="1:9" s="99" customFormat="1" ht="18.75" customHeight="1">
      <c r="A33" s="102">
        <v>26</v>
      </c>
      <c r="B33" s="15" t="s">
        <v>587</v>
      </c>
      <c r="C33" s="106" t="s">
        <v>586</v>
      </c>
      <c r="D33" s="105" t="s">
        <v>585</v>
      </c>
      <c r="E33" s="104" t="s">
        <v>584</v>
      </c>
      <c r="F33" s="103">
        <v>89</v>
      </c>
      <c r="G33" s="102" t="str">
        <f t="shared" si="0"/>
        <v>Tốt</v>
      </c>
      <c r="H33" s="103"/>
      <c r="I33" s="99" t="str">
        <f t="shared" si="1"/>
        <v>Hoàng Phương Liên</v>
      </c>
    </row>
    <row r="34" spans="1:9" s="99" customFormat="1" ht="18.75" customHeight="1">
      <c r="A34" s="102">
        <v>27</v>
      </c>
      <c r="B34" s="15" t="s">
        <v>583</v>
      </c>
      <c r="C34" s="106" t="s">
        <v>582</v>
      </c>
      <c r="D34" s="105" t="s">
        <v>75</v>
      </c>
      <c r="E34" s="104" t="s">
        <v>524</v>
      </c>
      <c r="F34" s="103">
        <v>84</v>
      </c>
      <c r="G34" s="102" t="str">
        <f t="shared" si="0"/>
        <v>Tốt</v>
      </c>
      <c r="H34" s="103"/>
      <c r="I34" s="99" t="str">
        <f t="shared" si="1"/>
        <v>Đoàn Thị Linh</v>
      </c>
    </row>
    <row r="35" spans="1:9" s="99" customFormat="1" ht="18.75" customHeight="1">
      <c r="A35" s="102">
        <v>28</v>
      </c>
      <c r="B35" s="15" t="s">
        <v>581</v>
      </c>
      <c r="C35" s="106" t="s">
        <v>580</v>
      </c>
      <c r="D35" s="105" t="s">
        <v>75</v>
      </c>
      <c r="E35" s="104">
        <v>36200</v>
      </c>
      <c r="F35" s="103">
        <v>80</v>
      </c>
      <c r="G35" s="102" t="str">
        <f t="shared" si="0"/>
        <v>Tốt</v>
      </c>
      <c r="H35" s="103"/>
      <c r="I35" s="99" t="str">
        <f t="shared" si="1"/>
        <v>Trần Khánh Linh</v>
      </c>
    </row>
    <row r="36" spans="1:9" s="99" customFormat="1" ht="18.75" customHeight="1">
      <c r="A36" s="102">
        <v>29</v>
      </c>
      <c r="B36" s="15" t="s">
        <v>579</v>
      </c>
      <c r="C36" s="106" t="s">
        <v>360</v>
      </c>
      <c r="D36" s="105" t="s">
        <v>578</v>
      </c>
      <c r="E36" s="104" t="s">
        <v>577</v>
      </c>
      <c r="F36" s="103">
        <v>86</v>
      </c>
      <c r="G36" s="102" t="str">
        <f t="shared" si="0"/>
        <v>Tốt</v>
      </c>
      <c r="H36" s="103"/>
      <c r="I36" s="99" t="str">
        <f t="shared" si="1"/>
        <v>Nguyễn Hữu Lợi</v>
      </c>
    </row>
    <row r="37" spans="1:9" s="99" customFormat="1" ht="18.75" customHeight="1">
      <c r="A37" s="102">
        <v>30</v>
      </c>
      <c r="B37" s="15" t="s">
        <v>576</v>
      </c>
      <c r="C37" s="106" t="s">
        <v>575</v>
      </c>
      <c r="D37" s="105" t="s">
        <v>97</v>
      </c>
      <c r="E37" s="104">
        <v>36319</v>
      </c>
      <c r="F37" s="103">
        <v>85</v>
      </c>
      <c r="G37" s="102" t="str">
        <f t="shared" si="0"/>
        <v>Tốt</v>
      </c>
      <c r="H37" s="103"/>
      <c r="I37" s="99" t="str">
        <f t="shared" si="1"/>
        <v>Nguyễn Thị Phương Ly</v>
      </c>
    </row>
    <row r="38" spans="1:9" s="99" customFormat="1" ht="18.75" customHeight="1">
      <c r="A38" s="102">
        <v>31</v>
      </c>
      <c r="B38" s="15" t="s">
        <v>574</v>
      </c>
      <c r="C38" s="106" t="s">
        <v>573</v>
      </c>
      <c r="D38" s="105" t="s">
        <v>105</v>
      </c>
      <c r="E38" s="104" t="s">
        <v>572</v>
      </c>
      <c r="F38" s="103">
        <v>90</v>
      </c>
      <c r="G38" s="102" t="str">
        <f t="shared" si="0"/>
        <v>Xuất sắc</v>
      </c>
      <c r="H38" s="103"/>
      <c r="I38" s="99" t="str">
        <f t="shared" si="1"/>
        <v>Vũ Đức Mạnh</v>
      </c>
    </row>
    <row r="39" spans="1:9" s="99" customFormat="1" ht="18.75" customHeight="1">
      <c r="A39" s="102">
        <v>32</v>
      </c>
      <c r="B39" s="15" t="s">
        <v>571</v>
      </c>
      <c r="C39" s="106" t="s">
        <v>570</v>
      </c>
      <c r="D39" s="105" t="s">
        <v>569</v>
      </c>
      <c r="E39" s="104" t="s">
        <v>568</v>
      </c>
      <c r="F39" s="103">
        <v>85</v>
      </c>
      <c r="G39" s="102" t="str">
        <f t="shared" si="0"/>
        <v>Tốt</v>
      </c>
      <c r="H39" s="103"/>
      <c r="I39" s="99" t="str">
        <f t="shared" si="1"/>
        <v>Hoàng Nguyễn Mến</v>
      </c>
    </row>
    <row r="40" spans="1:9" s="99" customFormat="1" ht="18.75" customHeight="1">
      <c r="A40" s="102">
        <v>33</v>
      </c>
      <c r="B40" s="15" t="s">
        <v>567</v>
      </c>
      <c r="C40" s="106" t="s">
        <v>566</v>
      </c>
      <c r="D40" s="105" t="s">
        <v>113</v>
      </c>
      <c r="E40" s="104" t="s">
        <v>338</v>
      </c>
      <c r="F40" s="103">
        <v>87</v>
      </c>
      <c r="G40" s="102" t="str">
        <f aca="true" t="shared" si="2" ref="G40:G63">IF(F40&gt;=90,"Xuất sắc",IF(F40&gt;=80,"Tốt",IF(F40&gt;=65,"Khá",IF(F40&gt;=50,"TB",""))))</f>
        <v>Tốt</v>
      </c>
      <c r="H40" s="103"/>
      <c r="I40" s="99" t="str">
        <f aca="true" t="shared" si="3" ref="I40:I61">C40&amp;" "&amp;D40</f>
        <v>Hoàng Linh Nga</v>
      </c>
    </row>
    <row r="41" spans="1:9" s="99" customFormat="1" ht="18.75" customHeight="1">
      <c r="A41" s="102">
        <v>34</v>
      </c>
      <c r="B41" s="15" t="s">
        <v>565</v>
      </c>
      <c r="C41" s="106" t="s">
        <v>564</v>
      </c>
      <c r="D41" s="105" t="s">
        <v>113</v>
      </c>
      <c r="E41" s="104" t="s">
        <v>563</v>
      </c>
      <c r="F41" s="103">
        <v>82</v>
      </c>
      <c r="G41" s="102" t="str">
        <f t="shared" si="2"/>
        <v>Tốt</v>
      </c>
      <c r="H41" s="103"/>
      <c r="I41" s="99" t="str">
        <f t="shared" si="3"/>
        <v>Ngô Thúy Nga</v>
      </c>
    </row>
    <row r="42" spans="1:9" s="99" customFormat="1" ht="18.75" customHeight="1">
      <c r="A42" s="102">
        <v>35</v>
      </c>
      <c r="B42" s="15" t="s">
        <v>562</v>
      </c>
      <c r="C42" s="106" t="s">
        <v>561</v>
      </c>
      <c r="D42" s="105" t="s">
        <v>560</v>
      </c>
      <c r="E42" s="104" t="s">
        <v>559</v>
      </c>
      <c r="F42" s="103">
        <v>84</v>
      </c>
      <c r="G42" s="102" t="str">
        <f t="shared" si="2"/>
        <v>Tốt</v>
      </c>
      <c r="H42" s="103"/>
      <c r="I42" s="99" t="str">
        <f t="shared" si="3"/>
        <v>Đỗ Thị Ngân</v>
      </c>
    </row>
    <row r="43" spans="1:9" s="99" customFormat="1" ht="18.75" customHeight="1">
      <c r="A43" s="102">
        <v>36</v>
      </c>
      <c r="B43" s="15" t="s">
        <v>558</v>
      </c>
      <c r="C43" s="106" t="s">
        <v>273</v>
      </c>
      <c r="D43" s="105" t="s">
        <v>304</v>
      </c>
      <c r="E43" s="104">
        <v>36320</v>
      </c>
      <c r="F43" s="103">
        <v>85</v>
      </c>
      <c r="G43" s="102" t="str">
        <f t="shared" si="2"/>
        <v>Tốt</v>
      </c>
      <c r="H43" s="103"/>
      <c r="I43" s="99" t="str">
        <f t="shared" si="3"/>
        <v>Trần Văn Ngọc</v>
      </c>
    </row>
    <row r="44" spans="1:9" s="99" customFormat="1" ht="18.75" customHeight="1">
      <c r="A44" s="102">
        <v>37</v>
      </c>
      <c r="B44" s="15" t="s">
        <v>557</v>
      </c>
      <c r="C44" s="106" t="s">
        <v>556</v>
      </c>
      <c r="D44" s="105" t="s">
        <v>459</v>
      </c>
      <c r="E44" s="104">
        <v>36434</v>
      </c>
      <c r="F44" s="103">
        <v>90</v>
      </c>
      <c r="G44" s="102" t="str">
        <f t="shared" si="2"/>
        <v>Xuất sắc</v>
      </c>
      <c r="H44" s="103"/>
      <c r="I44" s="99" t="str">
        <f t="shared" si="3"/>
        <v>Lò Thị Nhung</v>
      </c>
    </row>
    <row r="45" spans="1:9" s="99" customFormat="1" ht="18.75" customHeight="1">
      <c r="A45" s="102">
        <v>38</v>
      </c>
      <c r="B45" s="15" t="s">
        <v>555</v>
      </c>
      <c r="C45" s="106" t="s">
        <v>554</v>
      </c>
      <c r="D45" s="105" t="s">
        <v>553</v>
      </c>
      <c r="E45" s="104">
        <v>36473</v>
      </c>
      <c r="F45" s="103">
        <v>90</v>
      </c>
      <c r="G45" s="102" t="str">
        <f t="shared" si="2"/>
        <v>Xuất sắc</v>
      </c>
      <c r="H45" s="103"/>
      <c r="I45" s="99" t="str">
        <f t="shared" si="3"/>
        <v>Đỗ Thị Thu Nhường</v>
      </c>
    </row>
    <row r="46" spans="1:9" s="99" customFormat="1" ht="18.75" customHeight="1">
      <c r="A46" s="102">
        <v>39</v>
      </c>
      <c r="B46" s="15" t="s">
        <v>552</v>
      </c>
      <c r="C46" s="106" t="s">
        <v>19</v>
      </c>
      <c r="D46" s="105" t="s">
        <v>140</v>
      </c>
      <c r="E46" s="104">
        <v>36377</v>
      </c>
      <c r="F46" s="103">
        <v>83</v>
      </c>
      <c r="G46" s="102" t="str">
        <f t="shared" si="2"/>
        <v>Tốt</v>
      </c>
      <c r="H46" s="103"/>
      <c r="I46" s="99" t="str">
        <f t="shared" si="3"/>
        <v>Nguyễn Thị Phượng</v>
      </c>
    </row>
    <row r="47" spans="1:9" s="99" customFormat="1" ht="18.75" customHeight="1">
      <c r="A47" s="102">
        <v>40</v>
      </c>
      <c r="B47" s="15" t="s">
        <v>551</v>
      </c>
      <c r="C47" s="106" t="s">
        <v>550</v>
      </c>
      <c r="D47" s="105" t="s">
        <v>144</v>
      </c>
      <c r="E47" s="104">
        <v>36107</v>
      </c>
      <c r="F47" s="103">
        <v>85</v>
      </c>
      <c r="G47" s="102" t="str">
        <f t="shared" si="2"/>
        <v>Tốt</v>
      </c>
      <c r="H47" s="103"/>
      <c r="I47" s="99" t="str">
        <f t="shared" si="3"/>
        <v>Đàm Hồng Sơn</v>
      </c>
    </row>
    <row r="48" spans="1:9" s="99" customFormat="1" ht="18.75" customHeight="1">
      <c r="A48" s="102">
        <v>41</v>
      </c>
      <c r="B48" s="15" t="s">
        <v>549</v>
      </c>
      <c r="C48" s="106" t="s">
        <v>548</v>
      </c>
      <c r="D48" s="105" t="s">
        <v>481</v>
      </c>
      <c r="E48" s="104">
        <v>36472</v>
      </c>
      <c r="F48" s="103">
        <v>84</v>
      </c>
      <c r="G48" s="102" t="str">
        <f t="shared" si="2"/>
        <v>Tốt</v>
      </c>
      <c r="H48" s="103"/>
      <c r="I48" s="99" t="str">
        <f t="shared" si="3"/>
        <v>Phan Thị Linh Tâm</v>
      </c>
    </row>
    <row r="49" spans="1:9" s="99" customFormat="1" ht="18.75" customHeight="1">
      <c r="A49" s="102">
        <v>42</v>
      </c>
      <c r="B49" s="15" t="s">
        <v>547</v>
      </c>
      <c r="C49" s="106" t="s">
        <v>546</v>
      </c>
      <c r="D49" s="105" t="s">
        <v>147</v>
      </c>
      <c r="E49" s="104">
        <v>36162</v>
      </c>
      <c r="F49" s="103">
        <v>86</v>
      </c>
      <c r="G49" s="102" t="str">
        <f t="shared" si="2"/>
        <v>Tốt</v>
      </c>
      <c r="H49" s="103"/>
      <c r="I49" s="99" t="str">
        <f t="shared" si="3"/>
        <v>Hoàng Mạnh Thái</v>
      </c>
    </row>
    <row r="50" spans="1:9" s="99" customFormat="1" ht="18.75" customHeight="1">
      <c r="A50" s="102">
        <v>43</v>
      </c>
      <c r="B50" s="15" t="s">
        <v>545</v>
      </c>
      <c r="C50" s="106" t="s">
        <v>544</v>
      </c>
      <c r="D50" s="105" t="s">
        <v>543</v>
      </c>
      <c r="E50" s="104" t="s">
        <v>542</v>
      </c>
      <c r="F50" s="103">
        <v>83</v>
      </c>
      <c r="G50" s="102" t="str">
        <f t="shared" si="2"/>
        <v>Tốt</v>
      </c>
      <c r="H50" s="103"/>
      <c r="I50" s="99" t="str">
        <f t="shared" si="3"/>
        <v>Đặng Thị Thơm</v>
      </c>
    </row>
    <row r="51" spans="1:9" s="99" customFormat="1" ht="18.75" customHeight="1">
      <c r="A51" s="102">
        <v>44</v>
      </c>
      <c r="B51" s="15" t="s">
        <v>541</v>
      </c>
      <c r="C51" s="106" t="s">
        <v>540</v>
      </c>
      <c r="D51" s="105" t="s">
        <v>350</v>
      </c>
      <c r="E51" s="104">
        <v>36412</v>
      </c>
      <c r="F51" s="103">
        <v>84</v>
      </c>
      <c r="G51" s="102" t="str">
        <f t="shared" si="2"/>
        <v>Tốt</v>
      </c>
      <c r="H51" s="103"/>
      <c r="I51" s="99" t="str">
        <f t="shared" si="3"/>
        <v>Ngô Thanh Thủy</v>
      </c>
    </row>
    <row r="52" spans="1:9" s="99" customFormat="1" ht="18.75" customHeight="1">
      <c r="A52" s="102">
        <v>45</v>
      </c>
      <c r="B52" s="15" t="s">
        <v>539</v>
      </c>
      <c r="C52" s="106" t="s">
        <v>538</v>
      </c>
      <c r="D52" s="105" t="s">
        <v>537</v>
      </c>
      <c r="E52" s="104">
        <v>36503</v>
      </c>
      <c r="F52" s="103">
        <v>88</v>
      </c>
      <c r="G52" s="102" t="str">
        <f t="shared" si="2"/>
        <v>Tốt</v>
      </c>
      <c r="H52" s="103"/>
      <c r="I52" s="99" t="str">
        <f t="shared" si="3"/>
        <v>Nguyễn Thị Hoài Thương</v>
      </c>
    </row>
    <row r="53" spans="1:9" s="99" customFormat="1" ht="18.75" customHeight="1">
      <c r="A53" s="102">
        <v>46</v>
      </c>
      <c r="B53" s="15" t="s">
        <v>536</v>
      </c>
      <c r="C53" s="106" t="s">
        <v>535</v>
      </c>
      <c r="D53" s="105" t="s">
        <v>496</v>
      </c>
      <c r="E53" s="104">
        <v>36283</v>
      </c>
      <c r="F53" s="103">
        <v>85</v>
      </c>
      <c r="G53" s="102" t="str">
        <f t="shared" si="2"/>
        <v>Tốt</v>
      </c>
      <c r="H53" s="103"/>
      <c r="I53" s="99" t="str">
        <f t="shared" si="3"/>
        <v>Đặng Thị Huyền Trang</v>
      </c>
    </row>
    <row r="54" spans="1:9" s="99" customFormat="1" ht="18.75" customHeight="1">
      <c r="A54" s="102">
        <v>47</v>
      </c>
      <c r="B54" s="15" t="s">
        <v>534</v>
      </c>
      <c r="C54" s="106" t="s">
        <v>19</v>
      </c>
      <c r="D54" s="105" t="s">
        <v>496</v>
      </c>
      <c r="E54" s="104">
        <v>36200</v>
      </c>
      <c r="F54" s="103">
        <v>84</v>
      </c>
      <c r="G54" s="102" t="str">
        <f t="shared" si="2"/>
        <v>Tốt</v>
      </c>
      <c r="H54" s="103"/>
      <c r="I54" s="99" t="str">
        <f t="shared" si="3"/>
        <v>Nguyễn Thị Trang</v>
      </c>
    </row>
    <row r="55" spans="1:9" s="99" customFormat="1" ht="18.75" customHeight="1">
      <c r="A55" s="102">
        <v>48</v>
      </c>
      <c r="B55" s="15" t="s">
        <v>533</v>
      </c>
      <c r="C55" s="106" t="s">
        <v>532</v>
      </c>
      <c r="D55" s="105" t="s">
        <v>496</v>
      </c>
      <c r="E55" s="104">
        <v>36506</v>
      </c>
      <c r="F55" s="103">
        <v>82</v>
      </c>
      <c r="G55" s="102" t="str">
        <f t="shared" si="2"/>
        <v>Tốt</v>
      </c>
      <c r="H55" s="103"/>
      <c r="I55" s="99" t="str">
        <f t="shared" si="3"/>
        <v>Nguyễn Thu Trang</v>
      </c>
    </row>
    <row r="56" spans="1:9" s="99" customFormat="1" ht="18.75" customHeight="1">
      <c r="A56" s="102">
        <v>49</v>
      </c>
      <c r="B56" s="15" t="s">
        <v>531</v>
      </c>
      <c r="C56" s="106" t="s">
        <v>530</v>
      </c>
      <c r="D56" s="105" t="s">
        <v>496</v>
      </c>
      <c r="E56" s="104" t="s">
        <v>529</v>
      </c>
      <c r="F56" s="103">
        <v>82</v>
      </c>
      <c r="G56" s="102" t="str">
        <f t="shared" si="2"/>
        <v>Tốt</v>
      </c>
      <c r="H56" s="103"/>
      <c r="I56" s="99" t="str">
        <f t="shared" si="3"/>
        <v>Trần Thu Trang</v>
      </c>
    </row>
    <row r="57" spans="1:9" s="99" customFormat="1" ht="18.75" customHeight="1">
      <c r="A57" s="102">
        <v>50</v>
      </c>
      <c r="B57" s="15" t="s">
        <v>528</v>
      </c>
      <c r="C57" s="106" t="s">
        <v>527</v>
      </c>
      <c r="D57" s="105" t="s">
        <v>526</v>
      </c>
      <c r="E57" s="104" t="s">
        <v>415</v>
      </c>
      <c r="F57" s="103">
        <v>83</v>
      </c>
      <c r="G57" s="102" t="str">
        <f t="shared" si="2"/>
        <v>Tốt</v>
      </c>
      <c r="H57" s="103"/>
      <c r="I57" s="99" t="str">
        <f t="shared" si="3"/>
        <v>Cao Ngọc Mỹ Uyên</v>
      </c>
    </row>
    <row r="58" spans="1:9" s="99" customFormat="1" ht="18.75" customHeight="1">
      <c r="A58" s="102">
        <v>51</v>
      </c>
      <c r="B58" s="15" t="s">
        <v>525</v>
      </c>
      <c r="C58" s="106" t="s">
        <v>19</v>
      </c>
      <c r="D58" s="105" t="s">
        <v>504</v>
      </c>
      <c r="E58" s="104" t="s">
        <v>524</v>
      </c>
      <c r="F58" s="103">
        <v>84</v>
      </c>
      <c r="G58" s="102" t="str">
        <f t="shared" si="2"/>
        <v>Tốt</v>
      </c>
      <c r="H58" s="103"/>
      <c r="I58" s="99" t="str">
        <f t="shared" si="3"/>
        <v>Nguyễn Thị Vân</v>
      </c>
    </row>
    <row r="59" spans="1:9" s="99" customFormat="1" ht="18.75" customHeight="1">
      <c r="A59" s="102">
        <v>52</v>
      </c>
      <c r="B59" s="15" t="s">
        <v>523</v>
      </c>
      <c r="C59" s="106" t="s">
        <v>522</v>
      </c>
      <c r="D59" s="105" t="s">
        <v>521</v>
      </c>
      <c r="E59" s="104">
        <v>36281</v>
      </c>
      <c r="F59" s="103">
        <v>86</v>
      </c>
      <c r="G59" s="102" t="str">
        <f t="shared" si="2"/>
        <v>Tốt</v>
      </c>
      <c r="H59" s="103"/>
      <c r="I59" s="99" t="str">
        <f t="shared" si="3"/>
        <v>Hoàng Văn Vinh</v>
      </c>
    </row>
    <row r="60" spans="1:9" s="99" customFormat="1" ht="18.75" customHeight="1">
      <c r="A60" s="102">
        <v>53</v>
      </c>
      <c r="B60" s="15" t="s">
        <v>520</v>
      </c>
      <c r="C60" s="106" t="s">
        <v>19</v>
      </c>
      <c r="D60" s="105" t="s">
        <v>173</v>
      </c>
      <c r="E60" s="104" t="s">
        <v>519</v>
      </c>
      <c r="F60" s="103">
        <v>86</v>
      </c>
      <c r="G60" s="102" t="str">
        <f t="shared" si="2"/>
        <v>Tốt</v>
      </c>
      <c r="H60" s="103"/>
      <c r="I60" s="99" t="str">
        <f t="shared" si="3"/>
        <v>Nguyễn Thị Xuân</v>
      </c>
    </row>
    <row r="61" spans="1:9" s="99" customFormat="1" ht="18.75" customHeight="1">
      <c r="A61" s="102">
        <v>54</v>
      </c>
      <c r="B61" s="15" t="s">
        <v>518</v>
      </c>
      <c r="C61" s="106" t="s">
        <v>517</v>
      </c>
      <c r="D61" s="105" t="s">
        <v>180</v>
      </c>
      <c r="E61" s="104">
        <v>36471</v>
      </c>
      <c r="F61" s="103">
        <v>90</v>
      </c>
      <c r="G61" s="102" t="str">
        <f t="shared" si="2"/>
        <v>Xuất sắc</v>
      </c>
      <c r="H61" s="103"/>
      <c r="I61" s="99" t="str">
        <f t="shared" si="3"/>
        <v>Hồ Hoàng Yến</v>
      </c>
    </row>
    <row r="62" spans="1:8" s="99" customFormat="1" ht="16.5">
      <c r="A62" s="102">
        <v>55</v>
      </c>
      <c r="B62" s="103" t="s">
        <v>516</v>
      </c>
      <c r="C62" s="462" t="s">
        <v>515</v>
      </c>
      <c r="D62" s="105" t="s">
        <v>514</v>
      </c>
      <c r="E62" s="459" t="s">
        <v>513</v>
      </c>
      <c r="F62" s="103">
        <v>82</v>
      </c>
      <c r="G62" s="102" t="str">
        <f t="shared" si="2"/>
        <v>Tốt</v>
      </c>
      <c r="H62" s="464"/>
    </row>
    <row r="63" spans="1:8" ht="19.5" customHeight="1">
      <c r="A63" s="460">
        <v>56</v>
      </c>
      <c r="B63" s="675" t="s">
        <v>2698</v>
      </c>
      <c r="C63" s="463" t="s">
        <v>2699</v>
      </c>
      <c r="D63" s="101" t="s">
        <v>12</v>
      </c>
      <c r="E63" s="461">
        <v>43590</v>
      </c>
      <c r="F63" s="460">
        <v>84</v>
      </c>
      <c r="G63" s="100" t="str">
        <f t="shared" si="2"/>
        <v>Tốt</v>
      </c>
      <c r="H63" s="465"/>
    </row>
    <row r="64" spans="2:4" ht="10.5" customHeight="1">
      <c r="B64" s="676"/>
      <c r="D64" s="97"/>
    </row>
    <row r="65" spans="2:10" ht="16.5" customHeight="1">
      <c r="B65" s="96" t="s">
        <v>185</v>
      </c>
      <c r="C65" s="95">
        <f>COUNTA($A$8:$A$63)</f>
        <v>56</v>
      </c>
      <c r="D65" s="35" t="s">
        <v>186</v>
      </c>
      <c r="J65" s="84">
        <f>SUM(D66:D71)</f>
        <v>56</v>
      </c>
    </row>
    <row r="66" spans="2:5" ht="18.75" customHeight="1">
      <c r="B66" s="91" t="s">
        <v>187</v>
      </c>
      <c r="C66" s="37" t="s">
        <v>188</v>
      </c>
      <c r="D66" s="94">
        <f>COUNTIF($G$8:$G$69,"Xuất sắc")</f>
        <v>7</v>
      </c>
      <c r="E66" s="35" t="s">
        <v>186</v>
      </c>
    </row>
    <row r="67" spans="2:5" ht="18.75" customHeight="1">
      <c r="B67" s="91"/>
      <c r="C67" s="37" t="s">
        <v>189</v>
      </c>
      <c r="D67" s="93">
        <f>COUNTIF($G$8:$G$69,"Tốt")</f>
        <v>46</v>
      </c>
      <c r="E67" s="35" t="s">
        <v>186</v>
      </c>
    </row>
    <row r="68" spans="2:5" ht="18.75" customHeight="1">
      <c r="B68" s="91"/>
      <c r="C68" s="37" t="s">
        <v>190</v>
      </c>
      <c r="D68" s="93">
        <f>COUNTIF($G$8:$G$69,"Khá")</f>
        <v>2</v>
      </c>
      <c r="E68" s="35" t="s">
        <v>186</v>
      </c>
    </row>
    <row r="69" spans="2:5" ht="18.75" customHeight="1">
      <c r="B69" s="91"/>
      <c r="C69" s="37" t="s">
        <v>191</v>
      </c>
      <c r="D69" s="93">
        <f>COUNTIF($G$8:$G$69,"TB")</f>
        <v>0</v>
      </c>
      <c r="E69" s="35" t="s">
        <v>186</v>
      </c>
    </row>
    <row r="70" spans="2:5" ht="18.75" customHeight="1">
      <c r="B70" s="91"/>
      <c r="C70" s="92" t="s">
        <v>192</v>
      </c>
      <c r="D70" s="93">
        <f>COUNTIF($G$8:$G$61,"Yếu")</f>
        <v>0</v>
      </c>
      <c r="E70" s="92" t="s">
        <v>186</v>
      </c>
    </row>
    <row r="71" spans="2:5" ht="18.75" customHeight="1">
      <c r="B71" s="91"/>
      <c r="C71" s="35" t="s">
        <v>193</v>
      </c>
      <c r="D71" s="36">
        <f>COUNTBLANK(G8:G55)</f>
        <v>1</v>
      </c>
      <c r="E71" s="35" t="s">
        <v>186</v>
      </c>
    </row>
    <row r="72" spans="1:9" s="90" customFormat="1" ht="10.5" customHeight="1">
      <c r="A72" s="86"/>
      <c r="B72" s="86"/>
      <c r="C72" s="88"/>
      <c r="D72" s="89"/>
      <c r="E72" s="84"/>
      <c r="F72" s="86"/>
      <c r="G72" s="84"/>
      <c r="H72" s="85"/>
      <c r="I72" s="84"/>
    </row>
    <row r="73" ht="18.75" customHeight="1">
      <c r="D73" s="89"/>
    </row>
    <row r="74" ht="18.75" customHeight="1">
      <c r="D74" s="89"/>
    </row>
    <row r="75" ht="18.75" customHeight="1">
      <c r="D75" s="89"/>
    </row>
    <row r="76" ht="18.75" customHeight="1">
      <c r="D76" s="89"/>
    </row>
    <row r="77" ht="18.75" customHeight="1">
      <c r="D77" s="89"/>
    </row>
    <row r="78" ht="18.75" customHeight="1">
      <c r="D78" s="89"/>
    </row>
    <row r="79" ht="18.75" customHeight="1">
      <c r="D79" s="89"/>
    </row>
    <row r="80" ht="18.75" customHeight="1">
      <c r="D80" s="89"/>
    </row>
    <row r="81" ht="18.75" customHeight="1">
      <c r="D81" s="89"/>
    </row>
    <row r="82" ht="18.75" customHeight="1">
      <c r="D82" s="89"/>
    </row>
    <row r="83" ht="18.75" customHeight="1">
      <c r="D83" s="89"/>
    </row>
    <row r="84" ht="18.75" customHeight="1">
      <c r="D84" s="89"/>
    </row>
    <row r="85" ht="18.75" customHeight="1">
      <c r="D85" s="89"/>
    </row>
    <row r="86" ht="18.75" customHeight="1">
      <c r="D86" s="89"/>
    </row>
    <row r="87" ht="18.75" customHeight="1">
      <c r="D87" s="89"/>
    </row>
    <row r="88" ht="18.75" customHeight="1">
      <c r="D88" s="89"/>
    </row>
    <row r="89" ht="18.75" customHeight="1">
      <c r="D89" s="89"/>
    </row>
    <row r="90" ht="18.75" customHeight="1">
      <c r="D90" s="89"/>
    </row>
    <row r="91" ht="18.75" customHeight="1">
      <c r="D91" s="89"/>
    </row>
    <row r="92" ht="18.75" customHeight="1">
      <c r="D92" s="89"/>
    </row>
    <row r="93" ht="18.75" customHeight="1">
      <c r="D93" s="89"/>
    </row>
    <row r="94" ht="18.75" customHeight="1">
      <c r="D94" s="89"/>
    </row>
    <row r="95" ht="18.75" customHeight="1">
      <c r="D95" s="89"/>
    </row>
    <row r="96" ht="18.75" customHeight="1">
      <c r="D96" s="89"/>
    </row>
    <row r="97" ht="18.75" customHeight="1">
      <c r="D97" s="89"/>
    </row>
    <row r="98" ht="18.75" customHeight="1">
      <c r="D98" s="89"/>
    </row>
    <row r="99" ht="18.75" customHeight="1">
      <c r="D99" s="89"/>
    </row>
    <row r="100" ht="18.75" customHeight="1">
      <c r="D100" s="89"/>
    </row>
    <row r="101" ht="18.75" customHeight="1">
      <c r="D101" s="89"/>
    </row>
    <row r="102" ht="18.75" customHeight="1">
      <c r="D102" s="89"/>
    </row>
    <row r="103" ht="18.75" customHeight="1">
      <c r="D103" s="89"/>
    </row>
    <row r="104" ht="18.75" customHeight="1">
      <c r="D104" s="89"/>
    </row>
    <row r="105" ht="18.75" customHeight="1">
      <c r="D105" s="89"/>
    </row>
    <row r="106" ht="18.75" customHeight="1">
      <c r="D106" s="89"/>
    </row>
    <row r="107" ht="18.75" customHeight="1">
      <c r="D107" s="89"/>
    </row>
    <row r="108" ht="18.75" customHeight="1">
      <c r="D108" s="89"/>
    </row>
    <row r="109" ht="18.75" customHeight="1">
      <c r="D109" s="89"/>
    </row>
    <row r="110" ht="18.75" customHeight="1">
      <c r="D110" s="89"/>
    </row>
    <row r="111" ht="18.75" customHeight="1">
      <c r="D111" s="89"/>
    </row>
    <row r="112" ht="18.75" customHeight="1">
      <c r="D112" s="89"/>
    </row>
    <row r="113" ht="18.75" customHeight="1">
      <c r="D113" s="89"/>
    </row>
    <row r="114" ht="18.75" customHeight="1">
      <c r="D114" s="89"/>
    </row>
    <row r="115" ht="18.75" customHeight="1">
      <c r="D115" s="89"/>
    </row>
    <row r="116" ht="18.75" customHeight="1">
      <c r="D116" s="89"/>
    </row>
    <row r="117" ht="18.75" customHeight="1">
      <c r="D117" s="89"/>
    </row>
    <row r="118" ht="18.75" customHeight="1">
      <c r="D118" s="89"/>
    </row>
    <row r="119" ht="18.75" customHeight="1">
      <c r="D119" s="89"/>
    </row>
    <row r="120" ht="18.75" customHeight="1">
      <c r="D120" s="89"/>
    </row>
    <row r="121" ht="18.75" customHeight="1">
      <c r="D121" s="89"/>
    </row>
    <row r="122" ht="18.75" customHeight="1">
      <c r="D122" s="89"/>
    </row>
    <row r="123" ht="18.75" customHeight="1">
      <c r="D123" s="89"/>
    </row>
    <row r="124" ht="18.75" customHeight="1">
      <c r="D124" s="89"/>
    </row>
    <row r="125" ht="18.75" customHeight="1">
      <c r="D125" s="89"/>
    </row>
    <row r="126" ht="18.75" customHeight="1">
      <c r="D126" s="89"/>
    </row>
    <row r="127" ht="18.75" customHeight="1">
      <c r="D127" s="89"/>
    </row>
    <row r="128" ht="18.75" customHeight="1">
      <c r="D128" s="89"/>
    </row>
    <row r="129" ht="18.75" customHeight="1">
      <c r="D129" s="89"/>
    </row>
    <row r="130" ht="18.75" customHeight="1">
      <c r="D130" s="89"/>
    </row>
    <row r="131" ht="18.75" customHeight="1">
      <c r="D131" s="89"/>
    </row>
    <row r="132" ht="18.75" customHeight="1">
      <c r="D132" s="89"/>
    </row>
    <row r="133" ht="18.75" customHeight="1">
      <c r="D133" s="89"/>
    </row>
    <row r="134" ht="18.75" customHeight="1">
      <c r="D134" s="89"/>
    </row>
    <row r="135" ht="18.75" customHeight="1">
      <c r="D135" s="89"/>
    </row>
    <row r="136" ht="18.75" customHeight="1">
      <c r="D136" s="89"/>
    </row>
    <row r="137" ht="18.75" customHeight="1">
      <c r="D137" s="89"/>
    </row>
    <row r="138" ht="18.75" customHeight="1">
      <c r="D138" s="89"/>
    </row>
    <row r="139" ht="18.75" customHeight="1">
      <c r="D139" s="89"/>
    </row>
    <row r="140" ht="18.75" customHeight="1">
      <c r="D140" s="89"/>
    </row>
    <row r="141" ht="18.75" customHeight="1">
      <c r="D141" s="89"/>
    </row>
    <row r="142" ht="18.75" customHeight="1">
      <c r="D142" s="89"/>
    </row>
    <row r="143" ht="18.75" customHeight="1">
      <c r="D143" s="89"/>
    </row>
    <row r="144" ht="18.75" customHeight="1">
      <c r="D144" s="89"/>
    </row>
    <row r="145" ht="18.75" customHeight="1">
      <c r="D145" s="89"/>
    </row>
    <row r="146" ht="18.75" customHeight="1">
      <c r="D146" s="89"/>
    </row>
    <row r="147" ht="18.75" customHeight="1">
      <c r="D147" s="89"/>
    </row>
    <row r="148" ht="18.75" customHeight="1">
      <c r="D148" s="89"/>
    </row>
    <row r="149" ht="18.75" customHeight="1">
      <c r="D149" s="89"/>
    </row>
    <row r="150" ht="18.75" customHeight="1">
      <c r="D150" s="89"/>
    </row>
    <row r="151" ht="18.75" customHeight="1">
      <c r="D151" s="89"/>
    </row>
    <row r="152" ht="18.75" customHeight="1">
      <c r="D152" s="89"/>
    </row>
    <row r="153" ht="18.75" customHeight="1">
      <c r="D153" s="89"/>
    </row>
    <row r="154" ht="18.75" customHeight="1">
      <c r="D154" s="89"/>
    </row>
    <row r="155" ht="18.75" customHeight="1">
      <c r="D155" s="89"/>
    </row>
    <row r="156" ht="18.75" customHeight="1">
      <c r="D156" s="89"/>
    </row>
    <row r="157" ht="18.75" customHeight="1">
      <c r="D157" s="89"/>
    </row>
    <row r="158" ht="18.75" customHeight="1">
      <c r="D158" s="89"/>
    </row>
    <row r="159" ht="18.75" customHeight="1">
      <c r="D159" s="89"/>
    </row>
    <row r="160" ht="18.75" customHeight="1">
      <c r="D160" s="89"/>
    </row>
    <row r="161" ht="18.75" customHeight="1">
      <c r="D161" s="89"/>
    </row>
  </sheetData>
  <sheetProtection/>
  <protectedRanges>
    <protectedRange password="CB3F" sqref="E11:E12" name="Range1_2_1_2"/>
    <protectedRange password="CB3F" sqref="E13:E14" name="Range1_2_1_3"/>
    <protectedRange password="CB3F" sqref="E15" name="Range1_2_1_4"/>
    <protectedRange password="CA4B" sqref="C10:D14" name="Range1_1_1_2_1"/>
    <protectedRange password="CA4B" sqref="C8:D9" name="Range1_1_1_1_1_1"/>
  </protectedRanges>
  <mergeCells count="11">
    <mergeCell ref="H6:H7"/>
    <mergeCell ref="A1:H1"/>
    <mergeCell ref="A2:H2"/>
    <mergeCell ref="A3:H3"/>
    <mergeCell ref="A4:H4"/>
    <mergeCell ref="A6:A7"/>
    <mergeCell ref="B6:B7"/>
    <mergeCell ref="C6:D7"/>
    <mergeCell ref="E6:E7"/>
    <mergeCell ref="F6:F7"/>
    <mergeCell ref="G6:G7"/>
  </mergeCells>
  <conditionalFormatting sqref="G8:G63">
    <cfRule type="cellIs" priority="1" dxfId="23" operator="greaterThan" stopIfTrue="1">
      <formula>"x"</formula>
    </cfRule>
  </conditionalFormatting>
  <printOptions horizontalCentered="1"/>
  <pageMargins left="0" right="0" top="0.31496062992125984" bottom="0.31496062992125984" header="0.2362204724409449" footer="0.11811023622047245"/>
  <pageSetup horizontalDpi="600" verticalDpi="600" orientation="portrait" paperSize="9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59"/>
  <sheetViews>
    <sheetView zoomScalePageLayoutView="0" workbookViewId="0" topLeftCell="A52">
      <selection activeCell="W63" sqref="W63"/>
    </sheetView>
  </sheetViews>
  <sheetFormatPr defaultColWidth="8.88671875" defaultRowHeight="18.75" customHeight="1"/>
  <cols>
    <col min="1" max="1" width="4.88671875" style="45" customWidth="1"/>
    <col min="2" max="2" width="13.3359375" style="53" customWidth="1"/>
    <col min="3" max="3" width="16.6640625" style="81" customWidth="1"/>
    <col min="4" max="4" width="9.21484375" style="83" bestFit="1" customWidth="1"/>
    <col min="5" max="5" width="10.10546875" style="66" bestFit="1" customWidth="1"/>
    <col min="6" max="6" width="8.5546875" style="45" customWidth="1"/>
    <col min="7" max="7" width="8.10546875" style="45" customWidth="1"/>
    <col min="8" max="8" width="8.3359375" style="79" customWidth="1"/>
    <col min="9" max="10" width="0" style="45" hidden="1" customWidth="1"/>
    <col min="11" max="11" width="14.21484375" style="45" hidden="1" customWidth="1"/>
    <col min="12" max="12" width="16.6640625" style="45" hidden="1" customWidth="1"/>
    <col min="13" max="21" width="0" style="45" hidden="1" customWidth="1"/>
    <col min="22" max="16384" width="8.88671875" style="45" customWidth="1"/>
  </cols>
  <sheetData>
    <row r="1" spans="1:8" ht="18.75" customHeight="1">
      <c r="A1" s="885" t="s">
        <v>2696</v>
      </c>
      <c r="B1" s="885"/>
      <c r="C1" s="885"/>
      <c r="D1" s="885"/>
      <c r="E1" s="885"/>
      <c r="F1" s="885"/>
      <c r="G1" s="885"/>
      <c r="H1" s="885"/>
    </row>
    <row r="2" spans="1:8" ht="18.75" customHeight="1">
      <c r="A2" s="885" t="s">
        <v>362</v>
      </c>
      <c r="B2" s="885"/>
      <c r="C2" s="885"/>
      <c r="D2" s="885"/>
      <c r="E2" s="885"/>
      <c r="F2" s="885"/>
      <c r="G2" s="885"/>
      <c r="H2" s="885"/>
    </row>
    <row r="3" spans="1:8" ht="18.75" customHeight="1">
      <c r="A3" s="886" t="s">
        <v>1</v>
      </c>
      <c r="B3" s="886"/>
      <c r="C3" s="886"/>
      <c r="D3" s="886"/>
      <c r="E3" s="886"/>
      <c r="F3" s="886"/>
      <c r="G3" s="886"/>
      <c r="H3" s="886"/>
    </row>
    <row r="4" spans="1:8" ht="18.75" customHeight="1">
      <c r="A4" s="887" t="s">
        <v>2</v>
      </c>
      <c r="B4" s="887"/>
      <c r="C4" s="887"/>
      <c r="D4" s="887"/>
      <c r="E4" s="887"/>
      <c r="F4" s="887"/>
      <c r="G4" s="887"/>
      <c r="H4" s="887"/>
    </row>
    <row r="5" spans="1:8" s="46" customFormat="1" ht="9" customHeight="1">
      <c r="A5" s="4"/>
      <c r="B5" s="5"/>
      <c r="C5" s="6"/>
      <c r="D5" s="7"/>
      <c r="E5" s="8"/>
      <c r="F5" s="6"/>
      <c r="G5" s="5"/>
      <c r="H5" s="67"/>
    </row>
    <row r="6" spans="1:8" s="46" customFormat="1" ht="24" customHeight="1">
      <c r="A6" s="888" t="s">
        <v>3</v>
      </c>
      <c r="B6" s="888" t="s">
        <v>4</v>
      </c>
      <c r="C6" s="888" t="s">
        <v>5</v>
      </c>
      <c r="D6" s="888"/>
      <c r="E6" s="888" t="s">
        <v>6</v>
      </c>
      <c r="F6" s="889" t="s">
        <v>7</v>
      </c>
      <c r="G6" s="888" t="s">
        <v>8</v>
      </c>
      <c r="H6" s="883" t="s">
        <v>9</v>
      </c>
    </row>
    <row r="7" spans="1:8" s="46" customFormat="1" ht="33" customHeight="1">
      <c r="A7" s="888"/>
      <c r="B7" s="888"/>
      <c r="C7" s="888"/>
      <c r="D7" s="888"/>
      <c r="E7" s="888"/>
      <c r="F7" s="889"/>
      <c r="G7" s="888"/>
      <c r="H7" s="884"/>
    </row>
    <row r="8" spans="1:14" s="46" customFormat="1" ht="18.75" customHeight="1">
      <c r="A8" s="9">
        <v>1</v>
      </c>
      <c r="B8" s="47" t="s">
        <v>363</v>
      </c>
      <c r="C8" s="68" t="s">
        <v>364</v>
      </c>
      <c r="D8" s="69" t="s">
        <v>12</v>
      </c>
      <c r="E8" s="9" t="s">
        <v>365</v>
      </c>
      <c r="F8" s="70">
        <v>91</v>
      </c>
      <c r="G8" s="11" t="str">
        <f>IF(F8&gt;=90,"Xuất sắc",IF(F8&gt;=80,"Tốt",IF(F8&gt;=65,"Khá",IF(F8&gt;=50,"TB",""))))</f>
        <v>Xuất sắc</v>
      </c>
      <c r="H8" s="466"/>
      <c r="I8" s="46" t="str">
        <f>C8&amp;" "&amp;D8</f>
        <v>Đỗ Ngọc Anh</v>
      </c>
      <c r="K8" s="47" t="s">
        <v>363</v>
      </c>
      <c r="L8" s="68" t="s">
        <v>364</v>
      </c>
      <c r="M8" s="69" t="s">
        <v>12</v>
      </c>
      <c r="N8" s="46">
        <v>90</v>
      </c>
    </row>
    <row r="9" spans="1:14" s="46" customFormat="1" ht="18.75" customHeight="1">
      <c r="A9" s="12">
        <v>2</v>
      </c>
      <c r="B9" s="49" t="s">
        <v>366</v>
      </c>
      <c r="C9" s="71" t="s">
        <v>367</v>
      </c>
      <c r="D9" s="72" t="s">
        <v>12</v>
      </c>
      <c r="E9" s="12" t="s">
        <v>368</v>
      </c>
      <c r="F9" s="73">
        <v>83</v>
      </c>
      <c r="G9" s="14" t="str">
        <f aca="true" t="shared" si="0" ref="G9:G60">IF(F9&gt;=90,"Xuất sắc",IF(F9&gt;=80,"Tốt",IF(F9&gt;=65,"Khá",IF(F9&gt;=50,"TB",""))))</f>
        <v>Tốt</v>
      </c>
      <c r="H9" s="475"/>
      <c r="I9" s="46" t="str">
        <f aca="true" t="shared" si="1" ref="I9:I31">C9&amp;" "&amp;D9</f>
        <v>Nguyễn Thị Lan Anh</v>
      </c>
      <c r="K9" s="49" t="s">
        <v>366</v>
      </c>
      <c r="L9" s="71" t="s">
        <v>367</v>
      </c>
      <c r="M9" s="72" t="s">
        <v>12</v>
      </c>
      <c r="N9" s="46">
        <v>88</v>
      </c>
    </row>
    <row r="10" spans="1:14" s="46" customFormat="1" ht="18.75" customHeight="1">
      <c r="A10" s="12">
        <v>3</v>
      </c>
      <c r="B10" s="49" t="s">
        <v>369</v>
      </c>
      <c r="C10" s="71" t="s">
        <v>370</v>
      </c>
      <c r="D10" s="72" t="s">
        <v>371</v>
      </c>
      <c r="E10" s="12" t="s">
        <v>372</v>
      </c>
      <c r="F10" s="73">
        <v>86</v>
      </c>
      <c r="G10" s="14" t="str">
        <f t="shared" si="0"/>
        <v>Tốt</v>
      </c>
      <c r="H10" s="475"/>
      <c r="I10" s="46" t="str">
        <f t="shared" si="1"/>
        <v>Ngô Quang Chiêu</v>
      </c>
      <c r="K10" s="49" t="s">
        <v>369</v>
      </c>
      <c r="L10" s="71" t="s">
        <v>370</v>
      </c>
      <c r="M10" s="72" t="s">
        <v>371</v>
      </c>
      <c r="N10" s="46">
        <v>86</v>
      </c>
    </row>
    <row r="11" spans="1:14" s="46" customFormat="1" ht="18.75" customHeight="1">
      <c r="A11" s="12">
        <v>4</v>
      </c>
      <c r="B11" s="49" t="s">
        <v>373</v>
      </c>
      <c r="C11" s="71" t="s">
        <v>374</v>
      </c>
      <c r="D11" s="72" t="s">
        <v>375</v>
      </c>
      <c r="E11" s="12" t="s">
        <v>376</v>
      </c>
      <c r="F11" s="73">
        <v>83</v>
      </c>
      <c r="G11" s="14" t="str">
        <f t="shared" si="0"/>
        <v>Tốt</v>
      </c>
      <c r="H11" s="475"/>
      <c r="I11" s="46" t="str">
        <f t="shared" si="1"/>
        <v>Trần Thị Chinh</v>
      </c>
      <c r="K11" s="49" t="s">
        <v>373</v>
      </c>
      <c r="L11" s="71" t="s">
        <v>374</v>
      </c>
      <c r="M11" s="72" t="s">
        <v>375</v>
      </c>
      <c r="N11" s="46">
        <v>84</v>
      </c>
    </row>
    <row r="12" spans="1:14" s="46" customFormat="1" ht="18.75" customHeight="1">
      <c r="A12" s="12">
        <v>5</v>
      </c>
      <c r="B12" s="49" t="s">
        <v>377</v>
      </c>
      <c r="C12" s="71" t="s">
        <v>116</v>
      </c>
      <c r="D12" s="72" t="s">
        <v>378</v>
      </c>
      <c r="E12" s="12" t="s">
        <v>379</v>
      </c>
      <c r="F12" s="73">
        <v>83</v>
      </c>
      <c r="G12" s="14" t="str">
        <f t="shared" si="0"/>
        <v>Tốt</v>
      </c>
      <c r="H12" s="475"/>
      <c r="I12" s="46" t="str">
        <f t="shared" si="1"/>
        <v>Nguyễn Thị Hồng Cư</v>
      </c>
      <c r="K12" s="49" t="s">
        <v>377</v>
      </c>
      <c r="L12" s="71" t="s">
        <v>116</v>
      </c>
      <c r="M12" s="72" t="s">
        <v>378</v>
      </c>
      <c r="N12" s="46">
        <v>80</v>
      </c>
    </row>
    <row r="13" spans="1:14" s="46" customFormat="1" ht="18.75" customHeight="1">
      <c r="A13" s="12">
        <v>6</v>
      </c>
      <c r="B13" s="49" t="s">
        <v>380</v>
      </c>
      <c r="C13" s="71" t="s">
        <v>381</v>
      </c>
      <c r="D13" s="72" t="s">
        <v>24</v>
      </c>
      <c r="E13" s="12" t="s">
        <v>382</v>
      </c>
      <c r="F13" s="73">
        <v>83</v>
      </c>
      <c r="G13" s="14" t="str">
        <f t="shared" si="0"/>
        <v>Tốt</v>
      </c>
      <c r="H13" s="475"/>
      <c r="I13" s="46" t="str">
        <f t="shared" si="1"/>
        <v>Đỗ Đại Dương</v>
      </c>
      <c r="K13" s="49" t="s">
        <v>380</v>
      </c>
      <c r="L13" s="71" t="s">
        <v>381</v>
      </c>
      <c r="M13" s="72" t="s">
        <v>24</v>
      </c>
      <c r="N13" s="46">
        <v>80</v>
      </c>
    </row>
    <row r="14" spans="1:14" s="46" customFormat="1" ht="18.75" customHeight="1">
      <c r="A14" s="12">
        <v>7</v>
      </c>
      <c r="B14" s="49" t="s">
        <v>383</v>
      </c>
      <c r="C14" s="71" t="s">
        <v>384</v>
      </c>
      <c r="D14" s="72" t="s">
        <v>24</v>
      </c>
      <c r="E14" s="12" t="s">
        <v>385</v>
      </c>
      <c r="F14" s="73">
        <v>86</v>
      </c>
      <c r="G14" s="14" t="str">
        <f t="shared" si="0"/>
        <v>Tốt</v>
      </c>
      <c r="H14" s="475"/>
      <c r="I14" s="46" t="str">
        <f t="shared" si="1"/>
        <v>Phạm Văn Dương</v>
      </c>
      <c r="K14" s="49" t="s">
        <v>383</v>
      </c>
      <c r="L14" s="71" t="s">
        <v>384</v>
      </c>
      <c r="M14" s="72" t="s">
        <v>24</v>
      </c>
      <c r="N14" s="46">
        <v>81</v>
      </c>
    </row>
    <row r="15" spans="1:14" s="46" customFormat="1" ht="18.75" customHeight="1">
      <c r="A15" s="12">
        <v>8</v>
      </c>
      <c r="B15" s="49" t="s">
        <v>386</v>
      </c>
      <c r="C15" s="71" t="s">
        <v>387</v>
      </c>
      <c r="D15" s="72" t="s">
        <v>24</v>
      </c>
      <c r="E15" s="12" t="s">
        <v>388</v>
      </c>
      <c r="F15" s="73">
        <v>82</v>
      </c>
      <c r="G15" s="14" t="str">
        <f t="shared" si="0"/>
        <v>Tốt</v>
      </c>
      <c r="H15" s="475"/>
      <c r="I15" s="46" t="str">
        <f t="shared" si="1"/>
        <v>Quách Ánh Dương</v>
      </c>
      <c r="K15" s="49" t="s">
        <v>386</v>
      </c>
      <c r="L15" s="71" t="s">
        <v>387</v>
      </c>
      <c r="M15" s="72" t="s">
        <v>24</v>
      </c>
      <c r="N15" s="46">
        <v>81</v>
      </c>
    </row>
    <row r="16" spans="1:14" s="46" customFormat="1" ht="18.75" customHeight="1">
      <c r="A16" s="12">
        <v>9</v>
      </c>
      <c r="B16" s="49" t="s">
        <v>389</v>
      </c>
      <c r="C16" s="71" t="s">
        <v>390</v>
      </c>
      <c r="D16" s="72" t="s">
        <v>223</v>
      </c>
      <c r="E16" s="12" t="s">
        <v>391</v>
      </c>
      <c r="F16" s="73">
        <v>82</v>
      </c>
      <c r="G16" s="14" t="str">
        <f t="shared" si="0"/>
        <v>Tốt</v>
      </c>
      <c r="H16" s="475"/>
      <c r="I16" s="46" t="str">
        <f t="shared" si="1"/>
        <v>Phạm Quốc Đạt</v>
      </c>
      <c r="K16" s="49" t="s">
        <v>389</v>
      </c>
      <c r="L16" s="71" t="s">
        <v>390</v>
      </c>
      <c r="M16" s="72" t="s">
        <v>223</v>
      </c>
      <c r="N16" s="46">
        <v>80</v>
      </c>
    </row>
    <row r="17" spans="1:14" s="46" customFormat="1" ht="18.75" customHeight="1">
      <c r="A17" s="12">
        <v>10</v>
      </c>
      <c r="B17" s="49" t="s">
        <v>392</v>
      </c>
      <c r="C17" s="71" t="s">
        <v>393</v>
      </c>
      <c r="D17" s="72" t="s">
        <v>235</v>
      </c>
      <c r="E17" s="12" t="s">
        <v>267</v>
      </c>
      <c r="F17" s="73">
        <v>83</v>
      </c>
      <c r="G17" s="14" t="str">
        <f t="shared" si="0"/>
        <v>Tốt</v>
      </c>
      <c r="H17" s="475"/>
      <c r="I17" s="46" t="str">
        <f t="shared" si="1"/>
        <v>Ngô Thị Hà</v>
      </c>
      <c r="K17" s="49" t="s">
        <v>392</v>
      </c>
      <c r="L17" s="71" t="s">
        <v>393</v>
      </c>
      <c r="M17" s="72" t="s">
        <v>235</v>
      </c>
      <c r="N17" s="46">
        <v>79</v>
      </c>
    </row>
    <row r="18" spans="1:14" s="46" customFormat="1" ht="18.75" customHeight="1">
      <c r="A18" s="12">
        <v>11</v>
      </c>
      <c r="B18" s="49" t="s">
        <v>394</v>
      </c>
      <c r="C18" s="71" t="s">
        <v>395</v>
      </c>
      <c r="D18" s="72" t="s">
        <v>235</v>
      </c>
      <c r="E18" s="12" t="s">
        <v>396</v>
      </c>
      <c r="F18" s="73">
        <v>85</v>
      </c>
      <c r="G18" s="14" t="str">
        <f t="shared" si="0"/>
        <v>Tốt</v>
      </c>
      <c r="H18" s="475"/>
      <c r="I18" s="46" t="str">
        <f t="shared" si="1"/>
        <v>Nguyễn Thị Thu Hà</v>
      </c>
      <c r="K18" s="49" t="s">
        <v>394</v>
      </c>
      <c r="L18" s="71" t="s">
        <v>395</v>
      </c>
      <c r="M18" s="72" t="s">
        <v>235</v>
      </c>
      <c r="N18" s="46">
        <v>85</v>
      </c>
    </row>
    <row r="19" spans="1:14" s="46" customFormat="1" ht="18.75" customHeight="1">
      <c r="A19" s="12">
        <v>12</v>
      </c>
      <c r="B19" s="49" t="s">
        <v>397</v>
      </c>
      <c r="C19" s="71" t="s">
        <v>283</v>
      </c>
      <c r="D19" s="72" t="s">
        <v>398</v>
      </c>
      <c r="E19" s="12" t="s">
        <v>267</v>
      </c>
      <c r="F19" s="73">
        <v>91</v>
      </c>
      <c r="G19" s="14" t="str">
        <f t="shared" si="0"/>
        <v>Xuất sắc</v>
      </c>
      <c r="H19" s="467"/>
      <c r="I19" s="46" t="str">
        <f t="shared" si="1"/>
        <v>Nguyễn Hồng Hảo</v>
      </c>
      <c r="K19" s="49" t="s">
        <v>397</v>
      </c>
      <c r="L19" s="71" t="s">
        <v>283</v>
      </c>
      <c r="M19" s="72" t="s">
        <v>398</v>
      </c>
      <c r="N19" s="46">
        <v>92</v>
      </c>
    </row>
    <row r="20" spans="1:14" s="46" customFormat="1" ht="18.75" customHeight="1">
      <c r="A20" s="12">
        <v>13</v>
      </c>
      <c r="B20" s="49" t="s">
        <v>399</v>
      </c>
      <c r="C20" s="71" t="s">
        <v>400</v>
      </c>
      <c r="D20" s="72" t="s">
        <v>45</v>
      </c>
      <c r="E20" s="12" t="s">
        <v>72</v>
      </c>
      <c r="F20" s="73">
        <v>81</v>
      </c>
      <c r="G20" s="14" t="str">
        <f t="shared" si="0"/>
        <v>Tốt</v>
      </c>
      <c r="H20" s="467"/>
      <c r="I20" s="46" t="str">
        <f t="shared" si="1"/>
        <v>Phạm Thị Thu Hằng</v>
      </c>
      <c r="K20" s="49" t="s">
        <v>399</v>
      </c>
      <c r="L20" s="71" t="s">
        <v>400</v>
      </c>
      <c r="M20" s="72" t="s">
        <v>45</v>
      </c>
      <c r="N20" s="46">
        <v>80</v>
      </c>
    </row>
    <row r="21" spans="1:14" s="46" customFormat="1" ht="18.75" customHeight="1">
      <c r="A21" s="12">
        <v>14</v>
      </c>
      <c r="B21" s="49" t="s">
        <v>401</v>
      </c>
      <c r="C21" s="71" t="s">
        <v>402</v>
      </c>
      <c r="D21" s="72" t="s">
        <v>249</v>
      </c>
      <c r="E21" s="12" t="s">
        <v>403</v>
      </c>
      <c r="F21" s="73">
        <v>89</v>
      </c>
      <c r="G21" s="14" t="str">
        <f t="shared" si="0"/>
        <v>Tốt</v>
      </c>
      <c r="H21" s="467"/>
      <c r="I21" s="46" t="str">
        <f t="shared" si="1"/>
        <v>Hoàng Thị Thu Hiền</v>
      </c>
      <c r="K21" s="49" t="s">
        <v>401</v>
      </c>
      <c r="L21" s="71" t="s">
        <v>402</v>
      </c>
      <c r="M21" s="72" t="s">
        <v>249</v>
      </c>
      <c r="N21" s="46">
        <v>90</v>
      </c>
    </row>
    <row r="22" spans="1:14" s="46" customFormat="1" ht="18.75" customHeight="1">
      <c r="A22" s="12">
        <v>15</v>
      </c>
      <c r="B22" s="49" t="s">
        <v>404</v>
      </c>
      <c r="C22" s="71" t="s">
        <v>124</v>
      </c>
      <c r="D22" s="72" t="s">
        <v>249</v>
      </c>
      <c r="E22" s="12" t="s">
        <v>405</v>
      </c>
      <c r="F22" s="73">
        <v>86</v>
      </c>
      <c r="G22" s="14" t="str">
        <f t="shared" si="0"/>
        <v>Tốt</v>
      </c>
      <c r="H22" s="475"/>
      <c r="I22" s="46" t="str">
        <f t="shared" si="1"/>
        <v>Phạm Thị Hiền</v>
      </c>
      <c r="K22" s="49" t="s">
        <v>404</v>
      </c>
      <c r="L22" s="71" t="s">
        <v>124</v>
      </c>
      <c r="M22" s="72" t="s">
        <v>249</v>
      </c>
      <c r="N22" s="46">
        <v>84</v>
      </c>
    </row>
    <row r="23" spans="1:14" s="46" customFormat="1" ht="18.75" customHeight="1">
      <c r="A23" s="12">
        <v>16</v>
      </c>
      <c r="B23" s="49" t="s">
        <v>406</v>
      </c>
      <c r="C23" s="71" t="s">
        <v>407</v>
      </c>
      <c r="D23" s="72" t="s">
        <v>249</v>
      </c>
      <c r="E23" s="12" t="s">
        <v>408</v>
      </c>
      <c r="F23" s="73">
        <v>82</v>
      </c>
      <c r="G23" s="14" t="str">
        <f t="shared" si="0"/>
        <v>Tốt</v>
      </c>
      <c r="H23" s="475"/>
      <c r="I23" s="75" t="str">
        <f t="shared" si="1"/>
        <v>Trương Thị Thu Hiền</v>
      </c>
      <c r="K23" s="49" t="s">
        <v>406</v>
      </c>
      <c r="L23" s="71" t="s">
        <v>407</v>
      </c>
      <c r="M23" s="72" t="s">
        <v>249</v>
      </c>
      <c r="N23" s="46">
        <v>79</v>
      </c>
    </row>
    <row r="24" spans="1:14" s="46" customFormat="1" ht="18.75" customHeight="1">
      <c r="A24" s="12">
        <v>17</v>
      </c>
      <c r="B24" s="49" t="s">
        <v>409</v>
      </c>
      <c r="C24" s="71" t="s">
        <v>410</v>
      </c>
      <c r="D24" s="72" t="s">
        <v>411</v>
      </c>
      <c r="E24" s="12" t="s">
        <v>329</v>
      </c>
      <c r="F24" s="73">
        <v>85</v>
      </c>
      <c r="G24" s="14" t="str">
        <f t="shared" si="0"/>
        <v>Tốt</v>
      </c>
      <c r="H24" s="475"/>
      <c r="I24" s="46" t="str">
        <f t="shared" si="1"/>
        <v>Doãn Thị Bích Hiển</v>
      </c>
      <c r="K24" s="49" t="s">
        <v>409</v>
      </c>
      <c r="L24" s="71" t="s">
        <v>410</v>
      </c>
      <c r="M24" s="72" t="s">
        <v>411</v>
      </c>
      <c r="N24" s="46">
        <v>83</v>
      </c>
    </row>
    <row r="25" spans="1:14" s="46" customFormat="1" ht="18.75" customHeight="1">
      <c r="A25" s="12">
        <v>18</v>
      </c>
      <c r="B25" s="49" t="s">
        <v>413</v>
      </c>
      <c r="C25" s="71" t="s">
        <v>414</v>
      </c>
      <c r="D25" s="72" t="s">
        <v>270</v>
      </c>
      <c r="E25" s="12" t="s">
        <v>415</v>
      </c>
      <c r="F25" s="73">
        <v>82</v>
      </c>
      <c r="G25" s="14" t="str">
        <f t="shared" si="0"/>
        <v>Tốt</v>
      </c>
      <c r="H25" s="475"/>
      <c r="I25" s="46" t="str">
        <f t="shared" si="1"/>
        <v>Phạm Thị Minh Huệ</v>
      </c>
      <c r="K25" s="49" t="s">
        <v>413</v>
      </c>
      <c r="L25" s="71" t="s">
        <v>414</v>
      </c>
      <c r="M25" s="72" t="s">
        <v>270</v>
      </c>
      <c r="N25" s="46">
        <v>79</v>
      </c>
    </row>
    <row r="26" spans="1:14" s="46" customFormat="1" ht="18.75" customHeight="1">
      <c r="A26" s="12">
        <v>19</v>
      </c>
      <c r="B26" s="49" t="s">
        <v>416</v>
      </c>
      <c r="C26" s="71" t="s">
        <v>33</v>
      </c>
      <c r="D26" s="72" t="s">
        <v>417</v>
      </c>
      <c r="E26" s="12" t="s">
        <v>418</v>
      </c>
      <c r="F26" s="73">
        <v>89</v>
      </c>
      <c r="G26" s="14" t="str">
        <f t="shared" si="0"/>
        <v>Tốt</v>
      </c>
      <c r="H26" s="475"/>
      <c r="I26" s="46" t="str">
        <f t="shared" si="1"/>
        <v>Nguyễn Văn Hùng</v>
      </c>
      <c r="K26" s="49" t="s">
        <v>416</v>
      </c>
      <c r="L26" s="71" t="s">
        <v>33</v>
      </c>
      <c r="M26" s="72" t="s">
        <v>417</v>
      </c>
      <c r="N26" s="46">
        <v>86</v>
      </c>
    </row>
    <row r="27" spans="1:14" s="46" customFormat="1" ht="18.75" customHeight="1">
      <c r="A27" s="12">
        <v>20</v>
      </c>
      <c r="B27" s="49" t="s">
        <v>419</v>
      </c>
      <c r="C27" s="71" t="s">
        <v>420</v>
      </c>
      <c r="D27" s="72" t="s">
        <v>62</v>
      </c>
      <c r="E27" s="12" t="s">
        <v>421</v>
      </c>
      <c r="F27" s="73">
        <v>81</v>
      </c>
      <c r="G27" s="14" t="str">
        <f t="shared" si="0"/>
        <v>Tốt</v>
      </c>
      <c r="H27" s="475"/>
      <c r="I27" s="46" t="str">
        <f t="shared" si="1"/>
        <v>Tô Quang Huy</v>
      </c>
      <c r="K27" s="49" t="s">
        <v>419</v>
      </c>
      <c r="L27" s="71" t="s">
        <v>420</v>
      </c>
      <c r="M27" s="72" t="s">
        <v>62</v>
      </c>
      <c r="N27" s="46">
        <v>85</v>
      </c>
    </row>
    <row r="28" spans="1:14" s="46" customFormat="1" ht="18.75" customHeight="1">
      <c r="A28" s="12">
        <v>21</v>
      </c>
      <c r="B28" s="49" t="s">
        <v>422</v>
      </c>
      <c r="C28" s="71" t="s">
        <v>423</v>
      </c>
      <c r="D28" s="72" t="s">
        <v>68</v>
      </c>
      <c r="E28" s="12" t="s">
        <v>424</v>
      </c>
      <c r="F28" s="73">
        <v>84</v>
      </c>
      <c r="G28" s="14" t="str">
        <f t="shared" si="0"/>
        <v>Tốt</v>
      </c>
      <c r="H28" s="475"/>
      <c r="I28" s="46" t="str">
        <f t="shared" si="1"/>
        <v>Phan Trần Ngọc Huyền</v>
      </c>
      <c r="K28" s="49" t="s">
        <v>422</v>
      </c>
      <c r="L28" s="71" t="s">
        <v>423</v>
      </c>
      <c r="M28" s="72" t="s">
        <v>68</v>
      </c>
      <c r="N28" s="46">
        <v>82</v>
      </c>
    </row>
    <row r="29" spans="1:14" s="46" customFormat="1" ht="18.75" customHeight="1">
      <c r="A29" s="12">
        <v>22</v>
      </c>
      <c r="B29" s="49" t="s">
        <v>425</v>
      </c>
      <c r="C29" s="71" t="s">
        <v>367</v>
      </c>
      <c r="D29" s="72" t="s">
        <v>426</v>
      </c>
      <c r="E29" s="12" t="s">
        <v>382</v>
      </c>
      <c r="F29" s="73">
        <v>75</v>
      </c>
      <c r="G29" s="14" t="str">
        <f t="shared" si="0"/>
        <v>Khá</v>
      </c>
      <c r="H29" s="475"/>
      <c r="I29" s="46" t="str">
        <f t="shared" si="1"/>
        <v>Nguyễn Thị Lan Hương</v>
      </c>
      <c r="K29" s="49" t="s">
        <v>425</v>
      </c>
      <c r="L29" s="71" t="s">
        <v>367</v>
      </c>
      <c r="M29" s="72" t="s">
        <v>426</v>
      </c>
      <c r="N29" s="46">
        <v>87</v>
      </c>
    </row>
    <row r="30" spans="1:14" s="46" customFormat="1" ht="18.75" customHeight="1">
      <c r="A30" s="12">
        <v>23</v>
      </c>
      <c r="B30" s="49" t="s">
        <v>427</v>
      </c>
      <c r="C30" s="71" t="s">
        <v>428</v>
      </c>
      <c r="D30" s="72" t="s">
        <v>277</v>
      </c>
      <c r="E30" s="12" t="s">
        <v>412</v>
      </c>
      <c r="F30" s="73">
        <v>82</v>
      </c>
      <c r="G30" s="14" t="str">
        <f t="shared" si="0"/>
        <v>Tốt</v>
      </c>
      <c r="H30" s="475"/>
      <c r="I30" s="46" t="str">
        <f t="shared" si="1"/>
        <v>Đinh Thế Khánh</v>
      </c>
      <c r="K30" s="49" t="s">
        <v>427</v>
      </c>
      <c r="L30" s="71" t="s">
        <v>428</v>
      </c>
      <c r="M30" s="72" t="s">
        <v>277</v>
      </c>
      <c r="N30" s="46">
        <v>79</v>
      </c>
    </row>
    <row r="31" spans="1:14" s="46" customFormat="1" ht="18.75" customHeight="1">
      <c r="A31" s="12">
        <v>24</v>
      </c>
      <c r="B31" s="49" t="s">
        <v>429</v>
      </c>
      <c r="C31" s="71" t="s">
        <v>120</v>
      </c>
      <c r="D31" s="72" t="s">
        <v>430</v>
      </c>
      <c r="E31" s="12" t="s">
        <v>431</v>
      </c>
      <c r="F31" s="73">
        <v>83</v>
      </c>
      <c r="G31" s="14" t="str">
        <f t="shared" si="0"/>
        <v>Tốt</v>
      </c>
      <c r="H31" s="475"/>
      <c r="I31" s="46" t="str">
        <f t="shared" si="1"/>
        <v>Lê Thị Lành</v>
      </c>
      <c r="K31" s="49" t="s">
        <v>429</v>
      </c>
      <c r="L31" s="71" t="s">
        <v>120</v>
      </c>
      <c r="M31" s="72" t="s">
        <v>430</v>
      </c>
      <c r="N31" s="46">
        <v>85</v>
      </c>
    </row>
    <row r="32" spans="1:14" s="46" customFormat="1" ht="18.75" customHeight="1">
      <c r="A32" s="12">
        <v>25</v>
      </c>
      <c r="B32" s="49" t="s">
        <v>435</v>
      </c>
      <c r="C32" s="71" t="s">
        <v>287</v>
      </c>
      <c r="D32" s="72" t="s">
        <v>75</v>
      </c>
      <c r="E32" s="12" t="s">
        <v>436</v>
      </c>
      <c r="F32" s="73">
        <v>84</v>
      </c>
      <c r="G32" s="14" t="str">
        <f t="shared" si="0"/>
        <v>Tốt</v>
      </c>
      <c r="H32" s="475"/>
      <c r="I32" s="46" t="e">
        <f>#REF!&amp;" "&amp;#REF!</f>
        <v>#REF!</v>
      </c>
      <c r="K32" s="49" t="s">
        <v>432</v>
      </c>
      <c r="L32" s="71" t="s">
        <v>433</v>
      </c>
      <c r="M32" s="72" t="s">
        <v>434</v>
      </c>
      <c r="N32" s="46">
        <v>79</v>
      </c>
    </row>
    <row r="33" spans="1:14" s="46" customFormat="1" ht="18.75" customHeight="1">
      <c r="A33" s="12">
        <v>26</v>
      </c>
      <c r="B33" s="49" t="s">
        <v>437</v>
      </c>
      <c r="C33" s="71" t="s">
        <v>438</v>
      </c>
      <c r="D33" s="72" t="s">
        <v>75</v>
      </c>
      <c r="E33" s="12" t="s">
        <v>439</v>
      </c>
      <c r="F33" s="73">
        <v>81</v>
      </c>
      <c r="G33" s="14" t="str">
        <f t="shared" si="0"/>
        <v>Tốt</v>
      </c>
      <c r="H33" s="475"/>
      <c r="I33" s="46" t="str">
        <f aca="true" t="shared" si="2" ref="I33:I60">C32&amp;" "&amp;D32</f>
        <v>Nguyễn Khánh Linh</v>
      </c>
      <c r="K33" s="49" t="s">
        <v>435</v>
      </c>
      <c r="L33" s="71" t="s">
        <v>287</v>
      </c>
      <c r="M33" s="72" t="s">
        <v>75</v>
      </c>
      <c r="N33" s="46">
        <v>73</v>
      </c>
    </row>
    <row r="34" spans="1:14" s="46" customFormat="1" ht="18.75" customHeight="1">
      <c r="A34" s="12">
        <v>27</v>
      </c>
      <c r="B34" s="49" t="s">
        <v>440</v>
      </c>
      <c r="C34" s="71" t="s">
        <v>33</v>
      </c>
      <c r="D34" s="72" t="s">
        <v>75</v>
      </c>
      <c r="E34" s="12" t="s">
        <v>441</v>
      </c>
      <c r="F34" s="73">
        <v>84</v>
      </c>
      <c r="G34" s="14" t="str">
        <f t="shared" si="0"/>
        <v>Tốt</v>
      </c>
      <c r="H34" s="475"/>
      <c r="I34" s="46" t="str">
        <f t="shared" si="2"/>
        <v>Nguyễn Thị Mỹ Linh</v>
      </c>
      <c r="K34" s="49" t="s">
        <v>437</v>
      </c>
      <c r="L34" s="71" t="s">
        <v>438</v>
      </c>
      <c r="M34" s="72" t="s">
        <v>75</v>
      </c>
      <c r="N34" s="46">
        <v>80</v>
      </c>
    </row>
    <row r="35" spans="1:14" s="46" customFormat="1" ht="16.5">
      <c r="A35" s="12">
        <v>28</v>
      </c>
      <c r="B35" s="49" t="s">
        <v>442</v>
      </c>
      <c r="C35" s="71" t="s">
        <v>443</v>
      </c>
      <c r="D35" s="72" t="s">
        <v>75</v>
      </c>
      <c r="E35" s="12" t="s">
        <v>444</v>
      </c>
      <c r="F35" s="73">
        <v>83</v>
      </c>
      <c r="G35" s="14" t="str">
        <f t="shared" si="0"/>
        <v>Tốt</v>
      </c>
      <c r="H35" s="16"/>
      <c r="I35" s="46" t="str">
        <f t="shared" si="2"/>
        <v>Nguyễn Văn Linh</v>
      </c>
      <c r="K35" s="49" t="s">
        <v>440</v>
      </c>
      <c r="L35" s="71" t="s">
        <v>33</v>
      </c>
      <c r="M35" s="72" t="s">
        <v>75</v>
      </c>
      <c r="N35" s="46">
        <v>86</v>
      </c>
    </row>
    <row r="36" spans="1:14" s="46" customFormat="1" ht="18.75" customHeight="1">
      <c r="A36" s="12">
        <v>29</v>
      </c>
      <c r="B36" s="49" t="s">
        <v>445</v>
      </c>
      <c r="C36" s="71" t="s">
        <v>446</v>
      </c>
      <c r="D36" s="72" t="s">
        <v>447</v>
      </c>
      <c r="E36" s="12" t="s">
        <v>271</v>
      </c>
      <c r="F36" s="73">
        <v>89</v>
      </c>
      <c r="G36" s="14" t="str">
        <f t="shared" si="0"/>
        <v>Tốt</v>
      </c>
      <c r="H36" s="475"/>
      <c r="I36" s="46" t="str">
        <f t="shared" si="2"/>
        <v>Phạm Hải Linh</v>
      </c>
      <c r="K36" s="49" t="s">
        <v>442</v>
      </c>
      <c r="L36" s="71" t="s">
        <v>443</v>
      </c>
      <c r="M36" s="72" t="s">
        <v>75</v>
      </c>
      <c r="N36" s="46">
        <v>85</v>
      </c>
    </row>
    <row r="37" spans="1:14" s="46" customFormat="1" ht="18.75" customHeight="1">
      <c r="A37" s="12">
        <v>30</v>
      </c>
      <c r="B37" s="49" t="s">
        <v>448</v>
      </c>
      <c r="C37" s="71" t="s">
        <v>273</v>
      </c>
      <c r="D37" s="72" t="s">
        <v>105</v>
      </c>
      <c r="E37" s="12" t="s">
        <v>261</v>
      </c>
      <c r="F37" s="73">
        <v>82</v>
      </c>
      <c r="G37" s="14" t="str">
        <f t="shared" si="0"/>
        <v>Tốt</v>
      </c>
      <c r="H37" s="475"/>
      <c r="I37" s="46" t="str">
        <f t="shared" si="2"/>
        <v>Sùng Mí Long</v>
      </c>
      <c r="K37" s="49" t="s">
        <v>445</v>
      </c>
      <c r="L37" s="71" t="s">
        <v>446</v>
      </c>
      <c r="M37" s="72" t="s">
        <v>447</v>
      </c>
      <c r="N37" s="46">
        <v>88</v>
      </c>
    </row>
    <row r="38" spans="1:14" s="46" customFormat="1" ht="18.75" customHeight="1">
      <c r="A38" s="12">
        <v>31</v>
      </c>
      <c r="B38" s="49" t="s">
        <v>449</v>
      </c>
      <c r="C38" s="71" t="s">
        <v>450</v>
      </c>
      <c r="D38" s="72" t="s">
        <v>109</v>
      </c>
      <c r="E38" s="12" t="s">
        <v>166</v>
      </c>
      <c r="F38" s="73">
        <v>84</v>
      </c>
      <c r="G38" s="14" t="str">
        <f t="shared" si="0"/>
        <v>Tốt</v>
      </c>
      <c r="H38" s="475"/>
      <c r="I38" s="46" t="str">
        <f t="shared" si="2"/>
        <v>Trần Văn Mạnh</v>
      </c>
      <c r="K38" s="49" t="s">
        <v>448</v>
      </c>
      <c r="L38" s="71" t="s">
        <v>273</v>
      </c>
      <c r="M38" s="72" t="s">
        <v>105</v>
      </c>
      <c r="N38" s="46">
        <v>82</v>
      </c>
    </row>
    <row r="39" spans="1:14" s="46" customFormat="1" ht="18.75" customHeight="1">
      <c r="A39" s="12">
        <v>32</v>
      </c>
      <c r="B39" s="49" t="s">
        <v>451</v>
      </c>
      <c r="C39" s="71" t="s">
        <v>452</v>
      </c>
      <c r="D39" s="72" t="s">
        <v>109</v>
      </c>
      <c r="E39" s="12" t="s">
        <v>242</v>
      </c>
      <c r="F39" s="73">
        <v>85</v>
      </c>
      <c r="G39" s="14" t="str">
        <f t="shared" si="0"/>
        <v>Tốt</v>
      </c>
      <c r="H39" s="475"/>
      <c r="I39" s="46" t="str">
        <f t="shared" si="2"/>
        <v>Đào Thị Trà My</v>
      </c>
      <c r="K39" s="49" t="s">
        <v>449</v>
      </c>
      <c r="L39" s="71" t="s">
        <v>450</v>
      </c>
      <c r="M39" s="72" t="s">
        <v>109</v>
      </c>
      <c r="N39" s="46">
        <v>85</v>
      </c>
    </row>
    <row r="40" spans="1:14" s="46" customFormat="1" ht="25.5">
      <c r="A40" s="12">
        <v>33</v>
      </c>
      <c r="B40" s="49" t="s">
        <v>453</v>
      </c>
      <c r="C40" s="71" t="s">
        <v>454</v>
      </c>
      <c r="D40" s="72" t="s">
        <v>117</v>
      </c>
      <c r="E40" s="12" t="s">
        <v>455</v>
      </c>
      <c r="F40" s="73"/>
      <c r="G40" s="14">
        <f t="shared" si="0"/>
      </c>
      <c r="H40" s="680" t="s">
        <v>2723</v>
      </c>
      <c r="I40" s="46" t="str">
        <f t="shared" si="2"/>
        <v>Nguyễn Hà My</v>
      </c>
      <c r="K40" s="49" t="s">
        <v>451</v>
      </c>
      <c r="L40" s="71" t="s">
        <v>452</v>
      </c>
      <c r="M40" s="72" t="s">
        <v>109</v>
      </c>
      <c r="N40" s="46">
        <v>86</v>
      </c>
    </row>
    <row r="41" spans="1:14" s="46" customFormat="1" ht="18.75" customHeight="1">
      <c r="A41" s="12">
        <v>34</v>
      </c>
      <c r="B41" s="49" t="s">
        <v>457</v>
      </c>
      <c r="C41" s="71" t="s">
        <v>458</v>
      </c>
      <c r="D41" s="72" t="s">
        <v>459</v>
      </c>
      <c r="E41" s="12" t="s">
        <v>460</v>
      </c>
      <c r="F41" s="73">
        <v>93</v>
      </c>
      <c r="G41" s="14" t="str">
        <f t="shared" si="0"/>
        <v>Xuất sắc</v>
      </c>
      <c r="H41" s="467"/>
      <c r="I41" s="46" t="str">
        <f t="shared" si="2"/>
        <v>Vũ Quốc Nguyên</v>
      </c>
      <c r="K41" s="49" t="s">
        <v>453</v>
      </c>
      <c r="L41" s="71" t="s">
        <v>454</v>
      </c>
      <c r="M41" s="72" t="s">
        <v>117</v>
      </c>
      <c r="N41" s="46">
        <v>79</v>
      </c>
    </row>
    <row r="42" spans="1:14" s="46" customFormat="1" ht="18.75" customHeight="1">
      <c r="A42" s="12">
        <v>35</v>
      </c>
      <c r="B42" s="49" t="s">
        <v>461</v>
      </c>
      <c r="C42" s="71" t="s">
        <v>462</v>
      </c>
      <c r="D42" s="72" t="s">
        <v>463</v>
      </c>
      <c r="E42" s="12" t="s">
        <v>72</v>
      </c>
      <c r="F42" s="73">
        <v>83</v>
      </c>
      <c r="G42" s="14" t="str">
        <f t="shared" si="0"/>
        <v>Tốt</v>
      </c>
      <c r="H42" s="475"/>
      <c r="I42" s="46" t="str">
        <f t="shared" si="2"/>
        <v>Tạ Thị Nhung</v>
      </c>
      <c r="K42" s="49" t="s">
        <v>457</v>
      </c>
      <c r="L42" s="71" t="s">
        <v>458</v>
      </c>
      <c r="M42" s="72" t="s">
        <v>459</v>
      </c>
      <c r="N42" s="46">
        <v>90</v>
      </c>
    </row>
    <row r="43" spans="1:14" s="46" customFormat="1" ht="18.75" customHeight="1">
      <c r="A43" s="12">
        <v>36</v>
      </c>
      <c r="B43" s="49" t="s">
        <v>464</v>
      </c>
      <c r="C43" s="71" t="s">
        <v>465</v>
      </c>
      <c r="D43" s="72" t="s">
        <v>133</v>
      </c>
      <c r="E43" s="12" t="s">
        <v>466</v>
      </c>
      <c r="F43" s="73">
        <v>82</v>
      </c>
      <c r="G43" s="14" t="str">
        <f t="shared" si="0"/>
        <v>Tốt</v>
      </c>
      <c r="H43" s="475"/>
      <c r="I43" s="46" t="str">
        <f t="shared" si="2"/>
        <v>Lê Thị Quỳnh Như</v>
      </c>
      <c r="K43" s="49" t="s">
        <v>461</v>
      </c>
      <c r="L43" s="71" t="s">
        <v>462</v>
      </c>
      <c r="M43" s="72" t="s">
        <v>463</v>
      </c>
      <c r="N43" s="46">
        <v>82</v>
      </c>
    </row>
    <row r="44" spans="1:14" s="46" customFormat="1" ht="18.75" customHeight="1">
      <c r="A44" s="12">
        <v>37</v>
      </c>
      <c r="B44" s="49" t="s">
        <v>467</v>
      </c>
      <c r="C44" s="71" t="s">
        <v>468</v>
      </c>
      <c r="D44" s="72" t="s">
        <v>469</v>
      </c>
      <c r="E44" s="12" t="s">
        <v>267</v>
      </c>
      <c r="F44" s="73">
        <v>85</v>
      </c>
      <c r="G44" s="14" t="str">
        <f t="shared" si="0"/>
        <v>Tốt</v>
      </c>
      <c r="H44" s="475"/>
      <c r="I44" s="46" t="str">
        <f t="shared" si="2"/>
        <v>Vũ Thanh Phương</v>
      </c>
      <c r="K44" s="49" t="s">
        <v>464</v>
      </c>
      <c r="L44" s="71" t="s">
        <v>465</v>
      </c>
      <c r="M44" s="72" t="s">
        <v>133</v>
      </c>
      <c r="N44" s="46">
        <v>82</v>
      </c>
    </row>
    <row r="45" spans="1:14" s="46" customFormat="1" ht="18.75" customHeight="1">
      <c r="A45" s="12">
        <v>38</v>
      </c>
      <c r="B45" s="49" t="s">
        <v>470</v>
      </c>
      <c r="C45" s="71" t="s">
        <v>471</v>
      </c>
      <c r="D45" s="72" t="s">
        <v>469</v>
      </c>
      <c r="E45" s="12" t="s">
        <v>376</v>
      </c>
      <c r="F45" s="73">
        <v>84</v>
      </c>
      <c r="G45" s="14" t="str">
        <f t="shared" si="0"/>
        <v>Tốt</v>
      </c>
      <c r="H45" s="475"/>
      <c r="I45" s="46" t="str">
        <f t="shared" si="2"/>
        <v>Đào Thị Quyên</v>
      </c>
      <c r="K45" s="49" t="s">
        <v>467</v>
      </c>
      <c r="L45" s="71" t="s">
        <v>468</v>
      </c>
      <c r="M45" s="72" t="s">
        <v>469</v>
      </c>
      <c r="N45" s="46">
        <v>82</v>
      </c>
    </row>
    <row r="46" spans="1:14" s="46" customFormat="1" ht="18.75" customHeight="1">
      <c r="A46" s="12">
        <v>39</v>
      </c>
      <c r="B46" s="49" t="s">
        <v>472</v>
      </c>
      <c r="C46" s="71" t="s">
        <v>473</v>
      </c>
      <c r="D46" s="72" t="s">
        <v>469</v>
      </c>
      <c r="E46" s="12" t="s">
        <v>102</v>
      </c>
      <c r="F46" s="73">
        <v>82</v>
      </c>
      <c r="G46" s="14" t="str">
        <f t="shared" si="0"/>
        <v>Tốt</v>
      </c>
      <c r="H46" s="475"/>
      <c r="I46" s="46" t="str">
        <f t="shared" si="2"/>
        <v>Đoàn Thị Tú Quyên</v>
      </c>
      <c r="K46" s="49" t="s">
        <v>470</v>
      </c>
      <c r="L46" s="71" t="s">
        <v>471</v>
      </c>
      <c r="M46" s="72" t="s">
        <v>469</v>
      </c>
      <c r="N46" s="46">
        <v>82</v>
      </c>
    </row>
    <row r="47" spans="1:14" s="46" customFormat="1" ht="16.5">
      <c r="A47" s="12">
        <v>40</v>
      </c>
      <c r="B47" s="49" t="s">
        <v>474</v>
      </c>
      <c r="C47" s="71" t="s">
        <v>19</v>
      </c>
      <c r="D47" s="72" t="s">
        <v>475</v>
      </c>
      <c r="E47" s="12" t="s">
        <v>476</v>
      </c>
      <c r="F47" s="73">
        <v>84</v>
      </c>
      <c r="G47" s="14" t="str">
        <f t="shared" si="0"/>
        <v>Tốt</v>
      </c>
      <c r="H47" s="475"/>
      <c r="I47" s="46" t="str">
        <f t="shared" si="2"/>
        <v>Lý Thị Lệ Quyên</v>
      </c>
      <c r="K47" s="49" t="s">
        <v>472</v>
      </c>
      <c r="L47" s="71" t="s">
        <v>473</v>
      </c>
      <c r="M47" s="72" t="s">
        <v>469</v>
      </c>
      <c r="N47" s="46">
        <v>81</v>
      </c>
    </row>
    <row r="48" spans="1:14" s="46" customFormat="1" ht="16.5">
      <c r="A48" s="12">
        <v>41</v>
      </c>
      <c r="B48" s="49" t="s">
        <v>477</v>
      </c>
      <c r="C48" s="71" t="s">
        <v>478</v>
      </c>
      <c r="D48" s="72" t="s">
        <v>144</v>
      </c>
      <c r="E48" s="12" t="s">
        <v>145</v>
      </c>
      <c r="F48" s="73">
        <v>75</v>
      </c>
      <c r="G48" s="14" t="str">
        <f t="shared" si="0"/>
        <v>Khá</v>
      </c>
      <c r="H48" s="16"/>
      <c r="I48" s="46" t="str">
        <f t="shared" si="2"/>
        <v>Nguyễn Thị Sáng</v>
      </c>
      <c r="K48" s="49" t="s">
        <v>474</v>
      </c>
      <c r="L48" s="71" t="s">
        <v>19</v>
      </c>
      <c r="M48" s="72" t="s">
        <v>475</v>
      </c>
      <c r="N48" s="46">
        <v>85</v>
      </c>
    </row>
    <row r="49" spans="1:14" s="46" customFormat="1" ht="18.75" customHeight="1">
      <c r="A49" s="12">
        <v>42</v>
      </c>
      <c r="B49" s="49" t="s">
        <v>479</v>
      </c>
      <c r="C49" s="71" t="s">
        <v>480</v>
      </c>
      <c r="D49" s="72" t="s">
        <v>481</v>
      </c>
      <c r="E49" s="12" t="s">
        <v>239</v>
      </c>
      <c r="F49" s="73">
        <v>91</v>
      </c>
      <c r="G49" s="14" t="str">
        <f t="shared" si="0"/>
        <v>Xuất sắc</v>
      </c>
      <c r="H49" s="475"/>
      <c r="I49" s="46" t="str">
        <f t="shared" si="2"/>
        <v>Đỗ Hồng Sơn</v>
      </c>
      <c r="K49" s="49" t="s">
        <v>477</v>
      </c>
      <c r="L49" s="71" t="s">
        <v>478</v>
      </c>
      <c r="M49" s="72" t="s">
        <v>144</v>
      </c>
      <c r="N49" s="46">
        <v>89</v>
      </c>
    </row>
    <row r="50" spans="1:14" s="46" customFormat="1" ht="18.75" customHeight="1">
      <c r="A50" s="12">
        <v>43</v>
      </c>
      <c r="B50" s="49" t="s">
        <v>482</v>
      </c>
      <c r="C50" s="71" t="s">
        <v>483</v>
      </c>
      <c r="D50" s="72" t="s">
        <v>341</v>
      </c>
      <c r="E50" s="12" t="s">
        <v>403</v>
      </c>
      <c r="F50" s="73">
        <v>82</v>
      </c>
      <c r="G50" s="14" t="str">
        <f t="shared" si="0"/>
        <v>Tốt</v>
      </c>
      <c r="H50" s="475"/>
      <c r="I50" s="46" t="str">
        <f t="shared" si="2"/>
        <v>Hoàng Thanh Tâm</v>
      </c>
      <c r="K50" s="49" t="s">
        <v>479</v>
      </c>
      <c r="L50" s="71" t="s">
        <v>480</v>
      </c>
      <c r="M50" s="72" t="s">
        <v>481</v>
      </c>
      <c r="N50" s="46">
        <v>87</v>
      </c>
    </row>
    <row r="51" spans="1:14" s="46" customFormat="1" ht="18.75" customHeight="1">
      <c r="A51" s="12">
        <v>44</v>
      </c>
      <c r="B51" s="49" t="s">
        <v>484</v>
      </c>
      <c r="C51" s="71" t="s">
        <v>485</v>
      </c>
      <c r="D51" s="72" t="s">
        <v>486</v>
      </c>
      <c r="E51" s="12" t="s">
        <v>487</v>
      </c>
      <c r="F51" s="73">
        <v>85</v>
      </c>
      <c r="G51" s="14" t="str">
        <f t="shared" si="0"/>
        <v>Tốt</v>
      </c>
      <c r="H51" s="475"/>
      <c r="I51" s="46" t="str">
        <f t="shared" si="2"/>
        <v>Lò Thị Ngọc Thảo</v>
      </c>
      <c r="K51" s="49" t="s">
        <v>482</v>
      </c>
      <c r="L51" s="71" t="s">
        <v>483</v>
      </c>
      <c r="M51" s="72" t="s">
        <v>341</v>
      </c>
      <c r="N51" s="46">
        <v>80</v>
      </c>
    </row>
    <row r="52" spans="1:14" s="46" customFormat="1" ht="18.75" customHeight="1">
      <c r="A52" s="12">
        <v>45</v>
      </c>
      <c r="B52" s="49" t="s">
        <v>488</v>
      </c>
      <c r="C52" s="71" t="s">
        <v>19</v>
      </c>
      <c r="D52" s="72" t="s">
        <v>158</v>
      </c>
      <c r="E52" s="12" t="s">
        <v>489</v>
      </c>
      <c r="F52" s="73">
        <v>83</v>
      </c>
      <c r="G52" s="14" t="str">
        <f t="shared" si="0"/>
        <v>Tốt</v>
      </c>
      <c r="H52" s="475"/>
      <c r="I52" s="46" t="str">
        <f t="shared" si="2"/>
        <v>Trần Hiển Thịnh</v>
      </c>
      <c r="K52" s="49" t="s">
        <v>484</v>
      </c>
      <c r="L52" s="71" t="s">
        <v>485</v>
      </c>
      <c r="M52" s="72" t="s">
        <v>486</v>
      </c>
      <c r="N52" s="46">
        <v>85</v>
      </c>
    </row>
    <row r="53" spans="1:14" s="46" customFormat="1" ht="18.75" customHeight="1">
      <c r="A53" s="12">
        <v>46</v>
      </c>
      <c r="B53" s="49" t="s">
        <v>490</v>
      </c>
      <c r="C53" s="71" t="s">
        <v>491</v>
      </c>
      <c r="D53" s="72" t="s">
        <v>492</v>
      </c>
      <c r="E53" s="12" t="s">
        <v>493</v>
      </c>
      <c r="F53" s="73">
        <v>83</v>
      </c>
      <c r="G53" s="14" t="str">
        <f t="shared" si="0"/>
        <v>Tốt</v>
      </c>
      <c r="H53" s="475"/>
      <c r="I53" s="46" t="str">
        <f t="shared" si="2"/>
        <v>Nguyễn Thị Thu</v>
      </c>
      <c r="K53" s="49" t="s">
        <v>488</v>
      </c>
      <c r="L53" s="71" t="s">
        <v>19</v>
      </c>
      <c r="M53" s="72" t="s">
        <v>158</v>
      </c>
      <c r="N53" s="46">
        <v>86</v>
      </c>
    </row>
    <row r="54" spans="1:14" s="46" customFormat="1" ht="18.75" customHeight="1">
      <c r="A54" s="12">
        <v>47</v>
      </c>
      <c r="B54" s="49" t="s">
        <v>494</v>
      </c>
      <c r="C54" s="71" t="s">
        <v>495</v>
      </c>
      <c r="D54" s="72" t="s">
        <v>496</v>
      </c>
      <c r="E54" s="12" t="s">
        <v>76</v>
      </c>
      <c r="F54" s="73">
        <v>81</v>
      </c>
      <c r="G54" s="14" t="str">
        <f t="shared" si="0"/>
        <v>Tốt</v>
      </c>
      <c r="H54" s="475"/>
      <c r="I54" s="46" t="str">
        <f t="shared" si="2"/>
        <v>Phan Sỹ Trà</v>
      </c>
      <c r="K54" s="49" t="s">
        <v>490</v>
      </c>
      <c r="L54" s="71" t="s">
        <v>491</v>
      </c>
      <c r="M54" s="72" t="s">
        <v>492</v>
      </c>
      <c r="N54" s="46">
        <v>80</v>
      </c>
    </row>
    <row r="55" spans="1:14" s="46" customFormat="1" ht="18.75" customHeight="1">
      <c r="A55" s="12">
        <v>48</v>
      </c>
      <c r="B55" s="49" t="s">
        <v>497</v>
      </c>
      <c r="C55" s="71" t="s">
        <v>498</v>
      </c>
      <c r="D55" s="72" t="s">
        <v>496</v>
      </c>
      <c r="E55" s="12" t="s">
        <v>499</v>
      </c>
      <c r="F55" s="73">
        <v>82</v>
      </c>
      <c r="G55" s="14" t="str">
        <f t="shared" si="0"/>
        <v>Tốt</v>
      </c>
      <c r="H55" s="475"/>
      <c r="I55" s="46" t="str">
        <f t="shared" si="2"/>
        <v>Vũ Thuỳ Trang</v>
      </c>
      <c r="K55" s="49" t="s">
        <v>494</v>
      </c>
      <c r="L55" s="71" t="s">
        <v>495</v>
      </c>
      <c r="M55" s="72" t="s">
        <v>496</v>
      </c>
      <c r="N55" s="46">
        <v>80</v>
      </c>
    </row>
    <row r="56" spans="1:14" s="46" customFormat="1" ht="18.75" customHeight="1">
      <c r="A56" s="12">
        <v>49</v>
      </c>
      <c r="B56" s="49" t="s">
        <v>500</v>
      </c>
      <c r="C56" s="71" t="s">
        <v>33</v>
      </c>
      <c r="D56" s="72" t="s">
        <v>501</v>
      </c>
      <c r="E56" s="12" t="s">
        <v>502</v>
      </c>
      <c r="F56" s="73">
        <v>84</v>
      </c>
      <c r="G56" s="14" t="str">
        <f t="shared" si="0"/>
        <v>Tốt</v>
      </c>
      <c r="H56" s="475"/>
      <c r="I56" s="46" t="str">
        <f t="shared" si="2"/>
        <v>Lê Thiên Trang</v>
      </c>
      <c r="K56" s="49" t="s">
        <v>497</v>
      </c>
      <c r="L56" s="71" t="s">
        <v>498</v>
      </c>
      <c r="M56" s="72" t="s">
        <v>496</v>
      </c>
      <c r="N56" s="46">
        <v>80</v>
      </c>
    </row>
    <row r="57" spans="1:14" s="46" customFormat="1" ht="18.75" customHeight="1">
      <c r="A57" s="12">
        <v>50</v>
      </c>
      <c r="B57" s="49" t="s">
        <v>503</v>
      </c>
      <c r="C57" s="71" t="s">
        <v>120</v>
      </c>
      <c r="D57" s="72" t="s">
        <v>504</v>
      </c>
      <c r="E57" s="12" t="s">
        <v>505</v>
      </c>
      <c r="F57" s="73">
        <v>82</v>
      </c>
      <c r="G57" s="14" t="str">
        <f t="shared" si="0"/>
        <v>Tốt</v>
      </c>
      <c r="H57" s="475"/>
      <c r="I57" s="46" t="str">
        <f t="shared" si="2"/>
        <v>Nguyễn Văn Trung</v>
      </c>
      <c r="K57" s="49" t="s">
        <v>500</v>
      </c>
      <c r="L57" s="71" t="s">
        <v>33</v>
      </c>
      <c r="M57" s="72" t="s">
        <v>501</v>
      </c>
      <c r="N57" s="46">
        <v>86</v>
      </c>
    </row>
    <row r="58" spans="1:14" s="46" customFormat="1" ht="18.75" customHeight="1">
      <c r="A58" s="12">
        <v>51</v>
      </c>
      <c r="B58" s="49" t="s">
        <v>506</v>
      </c>
      <c r="C58" s="71" t="s">
        <v>212</v>
      </c>
      <c r="D58" s="72" t="s">
        <v>173</v>
      </c>
      <c r="E58" s="12" t="s">
        <v>507</v>
      </c>
      <c r="F58" s="73">
        <v>82</v>
      </c>
      <c r="G58" s="14" t="str">
        <f t="shared" si="0"/>
        <v>Tốt</v>
      </c>
      <c r="H58" s="475"/>
      <c r="I58" s="46" t="str">
        <f t="shared" si="2"/>
        <v>Lê Thị Vân</v>
      </c>
      <c r="K58" s="49" t="s">
        <v>503</v>
      </c>
      <c r="L58" s="71" t="s">
        <v>120</v>
      </c>
      <c r="M58" s="72" t="s">
        <v>504</v>
      </c>
      <c r="N58" s="46">
        <v>82</v>
      </c>
    </row>
    <row r="59" spans="1:14" s="46" customFormat="1" ht="18.75" customHeight="1">
      <c r="A59" s="12">
        <v>52</v>
      </c>
      <c r="B59" s="49" t="s">
        <v>508</v>
      </c>
      <c r="C59" s="71" t="s">
        <v>120</v>
      </c>
      <c r="D59" s="72" t="s">
        <v>180</v>
      </c>
      <c r="E59" s="12" t="s">
        <v>509</v>
      </c>
      <c r="F59" s="73">
        <v>84</v>
      </c>
      <c r="G59" s="14" t="str">
        <f t="shared" si="0"/>
        <v>Tốt</v>
      </c>
      <c r="H59" s="475"/>
      <c r="I59" s="46" t="str">
        <f t="shared" si="2"/>
        <v>Vũ Thị Xuân</v>
      </c>
      <c r="K59" s="49" t="s">
        <v>506</v>
      </c>
      <c r="L59" s="71" t="s">
        <v>212</v>
      </c>
      <c r="M59" s="72" t="s">
        <v>173</v>
      </c>
      <c r="N59" s="46">
        <v>80</v>
      </c>
    </row>
    <row r="60" spans="1:14" s="46" customFormat="1" ht="18.75" customHeight="1">
      <c r="A60" s="17">
        <v>53</v>
      </c>
      <c r="B60" s="51" t="s">
        <v>510</v>
      </c>
      <c r="C60" s="76" t="s">
        <v>511</v>
      </c>
      <c r="D60" s="77" t="s">
        <v>180</v>
      </c>
      <c r="E60" s="17" t="s">
        <v>512</v>
      </c>
      <c r="F60" s="78">
        <v>85</v>
      </c>
      <c r="G60" s="19" t="str">
        <f t="shared" si="0"/>
        <v>Tốt</v>
      </c>
      <c r="H60" s="480"/>
      <c r="I60" s="46" t="str">
        <f t="shared" si="2"/>
        <v>Lê Thị Yến</v>
      </c>
      <c r="K60" s="49" t="s">
        <v>508</v>
      </c>
      <c r="L60" s="71" t="s">
        <v>120</v>
      </c>
      <c r="M60" s="72" t="s">
        <v>180</v>
      </c>
      <c r="N60" s="46">
        <v>85</v>
      </c>
    </row>
    <row r="61" spans="1:13" s="46" customFormat="1" ht="6" customHeight="1">
      <c r="A61" s="476"/>
      <c r="B61" s="64"/>
      <c r="C61" s="477"/>
      <c r="D61" s="477"/>
      <c r="E61" s="476"/>
      <c r="F61" s="478"/>
      <c r="G61" s="479"/>
      <c r="H61" s="79"/>
      <c r="K61" s="64"/>
      <c r="L61" s="477"/>
      <c r="M61" s="477"/>
    </row>
    <row r="62" spans="2:5" ht="23.25" customHeight="1">
      <c r="B62" s="26" t="s">
        <v>185</v>
      </c>
      <c r="C62" s="27">
        <f>COUNTA($B$8:$B$60)</f>
        <v>53</v>
      </c>
      <c r="D62" s="58" t="s">
        <v>186</v>
      </c>
      <c r="E62" s="59"/>
    </row>
    <row r="63" spans="2:10" ht="18.75" customHeight="1">
      <c r="B63" s="30" t="s">
        <v>187</v>
      </c>
      <c r="C63" s="31" t="s">
        <v>188</v>
      </c>
      <c r="D63" s="61">
        <f>COUNTIF($G$8:$G$60,"Xuất sắc")</f>
        <v>4</v>
      </c>
      <c r="E63" s="33" t="s">
        <v>186</v>
      </c>
      <c r="J63" s="45">
        <f>SUM(D63:D68)</f>
        <v>53</v>
      </c>
    </row>
    <row r="64" spans="2:5" ht="18.75" customHeight="1">
      <c r="B64" s="33"/>
      <c r="C64" s="31" t="s">
        <v>189</v>
      </c>
      <c r="D64" s="62">
        <f>COUNTIF($G$8:$G$60,"Tốt")</f>
        <v>46</v>
      </c>
      <c r="E64" s="33" t="s">
        <v>186</v>
      </c>
    </row>
    <row r="65" spans="2:5" ht="18.75" customHeight="1">
      <c r="B65" s="33"/>
      <c r="C65" s="31" t="s">
        <v>190</v>
      </c>
      <c r="D65" s="62">
        <f>COUNTIF($G$8:$G$60,"Khá")</f>
        <v>2</v>
      </c>
      <c r="E65" s="33" t="s">
        <v>186</v>
      </c>
    </row>
    <row r="66" spans="2:5" ht="18.75" customHeight="1">
      <c r="B66" s="33"/>
      <c r="C66" s="31" t="s">
        <v>191</v>
      </c>
      <c r="D66" s="62">
        <f>COUNTIF($G$8:$G$60,"TB")</f>
        <v>0</v>
      </c>
      <c r="E66" s="33" t="s">
        <v>186</v>
      </c>
    </row>
    <row r="67" spans="2:5" ht="18.75" customHeight="1">
      <c r="B67" s="33"/>
      <c r="C67" s="35" t="s">
        <v>192</v>
      </c>
      <c r="D67" s="36">
        <f>COUNTIF($G$8:$G$55,"Yếu")</f>
        <v>0</v>
      </c>
      <c r="E67" s="37" t="s">
        <v>186</v>
      </c>
    </row>
    <row r="68" spans="2:5" ht="18.75" customHeight="1">
      <c r="B68" s="33"/>
      <c r="C68" s="35" t="s">
        <v>193</v>
      </c>
      <c r="D68" s="36">
        <f>COUNTBLANK(F8:F60)</f>
        <v>1</v>
      </c>
      <c r="E68" s="37" t="s">
        <v>186</v>
      </c>
    </row>
    <row r="69" spans="2:5" ht="11.25" customHeight="1">
      <c r="B69" s="33"/>
      <c r="C69" s="33"/>
      <c r="D69" s="80"/>
      <c r="E69" s="39"/>
    </row>
    <row r="70" spans="4:5" ht="9" customHeight="1">
      <c r="D70" s="82"/>
      <c r="E70" s="56"/>
    </row>
    <row r="71" spans="4:5" ht="18.75" customHeight="1">
      <c r="D71" s="82"/>
      <c r="E71" s="56"/>
    </row>
    <row r="72" spans="4:5" ht="18.75" customHeight="1">
      <c r="D72" s="82"/>
      <c r="E72" s="56"/>
    </row>
    <row r="73" spans="4:5" ht="18.75" customHeight="1">
      <c r="D73" s="82"/>
      <c r="E73" s="56"/>
    </row>
    <row r="74" spans="4:5" ht="18.75" customHeight="1">
      <c r="D74" s="82"/>
      <c r="E74" s="56"/>
    </row>
    <row r="75" spans="4:5" ht="18.75" customHeight="1">
      <c r="D75" s="82"/>
      <c r="E75" s="56"/>
    </row>
    <row r="76" spans="4:5" ht="18.75" customHeight="1">
      <c r="D76" s="82"/>
      <c r="E76" s="56"/>
    </row>
    <row r="77" spans="4:5" ht="18.75" customHeight="1">
      <c r="D77" s="82"/>
      <c r="E77" s="56"/>
    </row>
    <row r="78" spans="4:5" ht="18.75" customHeight="1">
      <c r="D78" s="82"/>
      <c r="E78" s="56"/>
    </row>
    <row r="79" spans="4:5" ht="18.75" customHeight="1">
      <c r="D79" s="82"/>
      <c r="E79" s="56"/>
    </row>
    <row r="80" spans="4:5" ht="18.75" customHeight="1">
      <c r="D80" s="82"/>
      <c r="E80" s="56"/>
    </row>
    <row r="81" spans="4:5" ht="18.75" customHeight="1">
      <c r="D81" s="82"/>
      <c r="E81" s="56"/>
    </row>
    <row r="82" spans="4:5" ht="18.75" customHeight="1">
      <c r="D82" s="82"/>
      <c r="E82" s="56"/>
    </row>
    <row r="83" spans="4:5" ht="18.75" customHeight="1">
      <c r="D83" s="82"/>
      <c r="E83" s="56"/>
    </row>
    <row r="84" spans="4:5" ht="18.75" customHeight="1">
      <c r="D84" s="82"/>
      <c r="E84" s="56"/>
    </row>
    <row r="85" spans="4:5" ht="18.75" customHeight="1">
      <c r="D85" s="82"/>
      <c r="E85" s="56"/>
    </row>
    <row r="86" spans="4:5" ht="18.75" customHeight="1">
      <c r="D86" s="82"/>
      <c r="E86" s="56"/>
    </row>
    <row r="87" spans="4:5" ht="18.75" customHeight="1">
      <c r="D87" s="82"/>
      <c r="E87" s="56"/>
    </row>
    <row r="88" spans="4:5" ht="18.75" customHeight="1">
      <c r="D88" s="82"/>
      <c r="E88" s="56"/>
    </row>
    <row r="89" spans="4:5" ht="18.75" customHeight="1">
      <c r="D89" s="82"/>
      <c r="E89" s="56"/>
    </row>
    <row r="90" spans="4:5" ht="18.75" customHeight="1">
      <c r="D90" s="82"/>
      <c r="E90" s="56"/>
    </row>
    <row r="91" spans="4:5" ht="18.75" customHeight="1">
      <c r="D91" s="82"/>
      <c r="E91" s="56"/>
    </row>
    <row r="92" spans="4:5" ht="18.75" customHeight="1">
      <c r="D92" s="82"/>
      <c r="E92" s="56"/>
    </row>
    <row r="93" spans="4:5" ht="18.75" customHeight="1">
      <c r="D93" s="82"/>
      <c r="E93" s="56"/>
    </row>
    <row r="94" spans="4:5" ht="18.75" customHeight="1">
      <c r="D94" s="82"/>
      <c r="E94" s="56"/>
    </row>
    <row r="95" spans="4:5" ht="18.75" customHeight="1">
      <c r="D95" s="82"/>
      <c r="E95" s="56"/>
    </row>
    <row r="96" spans="4:5" ht="18.75" customHeight="1">
      <c r="D96" s="82"/>
      <c r="E96" s="56"/>
    </row>
    <row r="97" spans="4:5" ht="18.75" customHeight="1">
      <c r="D97" s="82"/>
      <c r="E97" s="56"/>
    </row>
    <row r="98" spans="4:5" ht="18.75" customHeight="1">
      <c r="D98" s="82"/>
      <c r="E98" s="56"/>
    </row>
    <row r="99" spans="4:5" ht="18.75" customHeight="1">
      <c r="D99" s="82"/>
      <c r="E99" s="56"/>
    </row>
    <row r="100" spans="4:5" ht="18.75" customHeight="1">
      <c r="D100" s="82"/>
      <c r="E100" s="56"/>
    </row>
    <row r="101" spans="4:5" ht="18.75" customHeight="1">
      <c r="D101" s="82"/>
      <c r="E101" s="56"/>
    </row>
    <row r="102" spans="4:5" ht="18.75" customHeight="1">
      <c r="D102" s="82"/>
      <c r="E102" s="56"/>
    </row>
    <row r="103" spans="4:5" ht="18.75" customHeight="1">
      <c r="D103" s="82"/>
      <c r="E103" s="56"/>
    </row>
    <row r="104" spans="4:5" ht="18.75" customHeight="1">
      <c r="D104" s="82"/>
      <c r="E104" s="56"/>
    </row>
    <row r="105" spans="4:5" ht="18.75" customHeight="1">
      <c r="D105" s="82"/>
      <c r="E105" s="56"/>
    </row>
    <row r="106" spans="4:5" ht="18.75" customHeight="1">
      <c r="D106" s="82"/>
      <c r="E106" s="56"/>
    </row>
    <row r="107" spans="4:5" ht="18.75" customHeight="1">
      <c r="D107" s="82"/>
      <c r="E107" s="56"/>
    </row>
    <row r="108" spans="4:5" ht="18.75" customHeight="1">
      <c r="D108" s="82"/>
      <c r="E108" s="56"/>
    </row>
    <row r="109" spans="4:5" ht="18.75" customHeight="1">
      <c r="D109" s="82"/>
      <c r="E109" s="56"/>
    </row>
    <row r="110" spans="4:5" ht="18.75" customHeight="1">
      <c r="D110" s="82"/>
      <c r="E110" s="56"/>
    </row>
    <row r="111" spans="4:5" ht="18.75" customHeight="1">
      <c r="D111" s="82"/>
      <c r="E111" s="56"/>
    </row>
    <row r="112" spans="4:5" ht="18.75" customHeight="1">
      <c r="D112" s="82"/>
      <c r="E112" s="56"/>
    </row>
    <row r="113" spans="4:5" ht="18.75" customHeight="1">
      <c r="D113" s="82"/>
      <c r="E113" s="56"/>
    </row>
    <row r="114" spans="4:5" ht="18.75" customHeight="1">
      <c r="D114" s="82"/>
      <c r="E114" s="56"/>
    </row>
    <row r="115" spans="4:5" ht="18.75" customHeight="1">
      <c r="D115" s="82"/>
      <c r="E115" s="56"/>
    </row>
    <row r="116" spans="4:5" ht="18.75" customHeight="1">
      <c r="D116" s="82"/>
      <c r="E116" s="56"/>
    </row>
    <row r="117" spans="4:5" ht="18.75" customHeight="1">
      <c r="D117" s="82"/>
      <c r="E117" s="56"/>
    </row>
    <row r="118" spans="4:5" ht="18.75" customHeight="1">
      <c r="D118" s="82"/>
      <c r="E118" s="56"/>
    </row>
    <row r="119" spans="4:5" ht="18.75" customHeight="1">
      <c r="D119" s="82"/>
      <c r="E119" s="56"/>
    </row>
    <row r="120" spans="4:5" ht="18.75" customHeight="1">
      <c r="D120" s="82"/>
      <c r="E120" s="56"/>
    </row>
    <row r="121" spans="4:5" ht="18.75" customHeight="1">
      <c r="D121" s="82"/>
      <c r="E121" s="56"/>
    </row>
    <row r="122" spans="4:5" ht="18.75" customHeight="1">
      <c r="D122" s="82"/>
      <c r="E122" s="56"/>
    </row>
    <row r="123" spans="4:5" ht="18.75" customHeight="1">
      <c r="D123" s="82"/>
      <c r="E123" s="56"/>
    </row>
    <row r="124" spans="4:5" ht="18.75" customHeight="1">
      <c r="D124" s="82"/>
      <c r="E124" s="56"/>
    </row>
    <row r="125" spans="4:5" ht="18.75" customHeight="1">
      <c r="D125" s="82"/>
      <c r="E125" s="56"/>
    </row>
    <row r="126" spans="4:5" ht="18.75" customHeight="1">
      <c r="D126" s="82"/>
      <c r="E126" s="56"/>
    </row>
    <row r="127" spans="4:5" ht="18.75" customHeight="1">
      <c r="D127" s="82"/>
      <c r="E127" s="56"/>
    </row>
    <row r="128" spans="4:5" ht="18.75" customHeight="1">
      <c r="D128" s="82"/>
      <c r="E128" s="56"/>
    </row>
    <row r="129" spans="4:5" ht="18.75" customHeight="1">
      <c r="D129" s="82"/>
      <c r="E129" s="56"/>
    </row>
    <row r="130" spans="4:5" ht="18.75" customHeight="1">
      <c r="D130" s="82"/>
      <c r="E130" s="56"/>
    </row>
    <row r="131" spans="4:5" ht="18.75" customHeight="1">
      <c r="D131" s="82"/>
      <c r="E131" s="56"/>
    </row>
    <row r="132" spans="4:5" ht="18.75" customHeight="1">
      <c r="D132" s="82"/>
      <c r="E132" s="56"/>
    </row>
    <row r="133" spans="4:5" ht="18.75" customHeight="1">
      <c r="D133" s="82"/>
      <c r="E133" s="56"/>
    </row>
    <row r="134" spans="4:5" ht="18.75" customHeight="1">
      <c r="D134" s="82"/>
      <c r="E134" s="56"/>
    </row>
    <row r="135" spans="4:5" ht="18.75" customHeight="1">
      <c r="D135" s="82"/>
      <c r="E135" s="56"/>
    </row>
    <row r="136" spans="4:5" ht="18.75" customHeight="1">
      <c r="D136" s="82"/>
      <c r="E136" s="56"/>
    </row>
    <row r="137" spans="4:5" ht="18.75" customHeight="1">
      <c r="D137" s="82"/>
      <c r="E137" s="56"/>
    </row>
    <row r="138" spans="4:5" ht="18.75" customHeight="1">
      <c r="D138" s="82"/>
      <c r="E138" s="56"/>
    </row>
    <row r="139" spans="4:5" ht="18.75" customHeight="1">
      <c r="D139" s="82"/>
      <c r="E139" s="56"/>
    </row>
    <row r="140" spans="4:5" ht="18.75" customHeight="1">
      <c r="D140" s="82"/>
      <c r="E140" s="56"/>
    </row>
    <row r="141" spans="4:5" ht="18.75" customHeight="1">
      <c r="D141" s="82"/>
      <c r="E141" s="56"/>
    </row>
    <row r="142" spans="4:5" ht="18.75" customHeight="1">
      <c r="D142" s="82"/>
      <c r="E142" s="56"/>
    </row>
    <row r="143" spans="4:5" ht="18.75" customHeight="1">
      <c r="D143" s="82"/>
      <c r="E143" s="56"/>
    </row>
    <row r="144" spans="4:5" ht="18.75" customHeight="1">
      <c r="D144" s="82"/>
      <c r="E144" s="56"/>
    </row>
    <row r="145" spans="4:5" ht="18.75" customHeight="1">
      <c r="D145" s="82"/>
      <c r="E145" s="56"/>
    </row>
    <row r="146" spans="4:5" ht="18.75" customHeight="1">
      <c r="D146" s="82"/>
      <c r="E146" s="56"/>
    </row>
    <row r="147" spans="4:5" ht="18.75" customHeight="1">
      <c r="D147" s="82"/>
      <c r="E147" s="56"/>
    </row>
    <row r="148" spans="4:5" ht="18.75" customHeight="1">
      <c r="D148" s="82"/>
      <c r="E148" s="56"/>
    </row>
    <row r="149" spans="4:5" ht="18.75" customHeight="1">
      <c r="D149" s="82"/>
      <c r="E149" s="56"/>
    </row>
    <row r="150" spans="4:5" ht="18.75" customHeight="1">
      <c r="D150" s="82"/>
      <c r="E150" s="56"/>
    </row>
    <row r="151" spans="4:5" ht="18.75" customHeight="1">
      <c r="D151" s="82"/>
      <c r="E151" s="56"/>
    </row>
    <row r="152" spans="4:5" ht="18.75" customHeight="1">
      <c r="D152" s="82"/>
      <c r="E152" s="56"/>
    </row>
    <row r="153" spans="4:5" ht="18.75" customHeight="1">
      <c r="D153" s="82"/>
      <c r="E153" s="56"/>
    </row>
    <row r="154" spans="4:5" ht="18.75" customHeight="1">
      <c r="D154" s="82"/>
      <c r="E154" s="56"/>
    </row>
    <row r="155" spans="4:5" ht="18.75" customHeight="1">
      <c r="D155" s="82"/>
      <c r="E155" s="56"/>
    </row>
    <row r="156" spans="4:5" ht="18.75" customHeight="1">
      <c r="D156" s="82"/>
      <c r="E156" s="56"/>
    </row>
    <row r="157" spans="4:5" ht="18.75" customHeight="1">
      <c r="D157" s="82"/>
      <c r="E157" s="56"/>
    </row>
    <row r="158" spans="4:5" ht="18.75" customHeight="1">
      <c r="D158" s="82"/>
      <c r="E158" s="56"/>
    </row>
    <row r="159" spans="4:5" ht="18.75" customHeight="1">
      <c r="D159" s="82"/>
      <c r="E159" s="56"/>
    </row>
  </sheetData>
  <sheetProtection/>
  <mergeCells count="11">
    <mergeCell ref="G6:G7"/>
    <mergeCell ref="H6:H7"/>
    <mergeCell ref="A1:H1"/>
    <mergeCell ref="A2:H2"/>
    <mergeCell ref="A3:H3"/>
    <mergeCell ref="A4:H4"/>
    <mergeCell ref="A6:A7"/>
    <mergeCell ref="B6:B7"/>
    <mergeCell ref="C6:D7"/>
    <mergeCell ref="E6:E7"/>
    <mergeCell ref="F6:F7"/>
  </mergeCells>
  <conditionalFormatting sqref="G8:G61">
    <cfRule type="cellIs" priority="1" dxfId="23" operator="greaterThan" stopIfTrue="1">
      <formula>"x"</formula>
    </cfRule>
  </conditionalFormatting>
  <printOptions/>
  <pageMargins left="0.24" right="0" top="0.31496062992125984" bottom="0.31496062992125984" header="0.31496062992125984" footer="0.11811023622047245"/>
  <pageSetup horizontalDpi="600" verticalDpi="600" orientation="portrait" paperSize="9" r:id="rId2"/>
  <headerFooter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2"/>
  <sheetViews>
    <sheetView zoomScalePageLayoutView="0" workbookViewId="0" topLeftCell="A70">
      <selection activeCell="I80" sqref="I80"/>
    </sheetView>
  </sheetViews>
  <sheetFormatPr defaultColWidth="8.88671875" defaultRowHeight="18.75" customHeight="1"/>
  <cols>
    <col min="1" max="1" width="5.4453125" style="231" customWidth="1"/>
    <col min="2" max="2" width="12.77734375" style="233" customWidth="1"/>
    <col min="3" max="3" width="15.5546875" style="262" customWidth="1"/>
    <col min="4" max="4" width="7.77734375" style="264" customWidth="1"/>
    <col min="5" max="5" width="10.10546875" style="323" bestFit="1" customWidth="1"/>
    <col min="6" max="6" width="7.99609375" style="231" customWidth="1"/>
    <col min="7" max="7" width="7.88671875" style="292" bestFit="1" customWidth="1"/>
    <col min="8" max="8" width="9.10546875" style="231" customWidth="1"/>
    <col min="9" max="16384" width="8.88671875" style="231" customWidth="1"/>
  </cols>
  <sheetData>
    <row r="1" spans="1:8" ht="18.75" customHeight="1">
      <c r="A1" s="885" t="s">
        <v>2713</v>
      </c>
      <c r="B1" s="885"/>
      <c r="C1" s="885"/>
      <c r="D1" s="885"/>
      <c r="E1" s="885"/>
      <c r="F1" s="885"/>
      <c r="G1" s="885"/>
      <c r="H1" s="885"/>
    </row>
    <row r="2" spans="1:8" ht="18.75" customHeight="1">
      <c r="A2" s="885" t="s">
        <v>2709</v>
      </c>
      <c r="B2" s="885"/>
      <c r="C2" s="885"/>
      <c r="D2" s="885"/>
      <c r="E2" s="885"/>
      <c r="F2" s="885"/>
      <c r="G2" s="885"/>
      <c r="H2" s="885"/>
    </row>
    <row r="3" spans="1:8" ht="18.75" customHeight="1">
      <c r="A3" s="891" t="s">
        <v>2714</v>
      </c>
      <c r="B3" s="891"/>
      <c r="C3" s="891"/>
      <c r="D3" s="891"/>
      <c r="E3" s="891"/>
      <c r="F3" s="891"/>
      <c r="G3" s="891"/>
      <c r="H3" s="891"/>
    </row>
    <row r="4" spans="1:8" ht="18.75" customHeight="1">
      <c r="A4" s="887" t="s">
        <v>2</v>
      </c>
      <c r="B4" s="887"/>
      <c r="C4" s="887"/>
      <c r="D4" s="887"/>
      <c r="E4" s="887"/>
      <c r="F4" s="887"/>
      <c r="G4" s="887"/>
      <c r="H4" s="887"/>
    </row>
    <row r="5" spans="1:8" s="389" customFormat="1" ht="7.5" customHeight="1">
      <c r="A5" s="4"/>
      <c r="B5" s="116"/>
      <c r="C5" s="4"/>
      <c r="D5" s="115"/>
      <c r="E5" s="114"/>
      <c r="F5" s="113"/>
      <c r="G5" s="115"/>
      <c r="H5" s="114"/>
    </row>
    <row r="6" spans="1:8" s="389" customFormat="1" ht="24" customHeight="1">
      <c r="A6" s="890" t="s">
        <v>3</v>
      </c>
      <c r="B6" s="890" t="s">
        <v>4</v>
      </c>
      <c r="C6" s="890" t="s">
        <v>5</v>
      </c>
      <c r="D6" s="890"/>
      <c r="E6" s="890" t="s">
        <v>6</v>
      </c>
      <c r="F6" s="890" t="s">
        <v>7</v>
      </c>
      <c r="G6" s="890" t="s">
        <v>8</v>
      </c>
      <c r="H6" s="890" t="s">
        <v>9</v>
      </c>
    </row>
    <row r="7" spans="1:8" s="397" customFormat="1" ht="28.5" customHeight="1">
      <c r="A7" s="890"/>
      <c r="B7" s="890"/>
      <c r="C7" s="890"/>
      <c r="D7" s="890"/>
      <c r="E7" s="890"/>
      <c r="F7" s="890"/>
      <c r="G7" s="890"/>
      <c r="H7" s="890"/>
    </row>
    <row r="8" spans="1:8" s="398" customFormat="1" ht="19.5" customHeight="1">
      <c r="A8" s="776">
        <v>1</v>
      </c>
      <c r="B8" s="777" t="s">
        <v>2391</v>
      </c>
      <c r="C8" s="799" t="s">
        <v>2392</v>
      </c>
      <c r="D8" s="800" t="s">
        <v>12</v>
      </c>
      <c r="E8" s="778" t="s">
        <v>1559</v>
      </c>
      <c r="F8" s="779">
        <v>81</v>
      </c>
      <c r="G8" s="780" t="str">
        <f>IF(F8&gt;=90,"Xuất sắc",IF(F8&gt;=80,"Tốt",IF(F8&gt;=65,"Khá",IF(F8&gt;=50,"TB","Yếu"))))</f>
        <v>Tốt</v>
      </c>
      <c r="H8" s="780"/>
    </row>
    <row r="9" spans="1:8" s="398" customFormat="1" ht="19.5" customHeight="1">
      <c r="A9" s="781">
        <v>2</v>
      </c>
      <c r="B9" s="782" t="s">
        <v>2393</v>
      </c>
      <c r="C9" s="801" t="s">
        <v>2394</v>
      </c>
      <c r="D9" s="802" t="s">
        <v>12</v>
      </c>
      <c r="E9" s="783" t="s">
        <v>2395</v>
      </c>
      <c r="F9" s="784">
        <v>70</v>
      </c>
      <c r="G9" s="785" t="str">
        <f aca="true" t="shared" si="0" ref="G9:G66">IF(F9&gt;=90,"Xuất sắc",IF(F9&gt;=80,"Tốt",IF(F9&gt;=65,"Khá",IF(F9&gt;=50,"TB","Yếu"))))</f>
        <v>Khá</v>
      </c>
      <c r="H9" s="785"/>
    </row>
    <row r="10" spans="1:8" s="398" customFormat="1" ht="19.5" customHeight="1">
      <c r="A10" s="781">
        <v>3</v>
      </c>
      <c r="B10" s="782" t="s">
        <v>2396</v>
      </c>
      <c r="C10" s="801" t="s">
        <v>840</v>
      </c>
      <c r="D10" s="802" t="s">
        <v>12</v>
      </c>
      <c r="E10" s="783" t="s">
        <v>1216</v>
      </c>
      <c r="F10" s="784">
        <v>89</v>
      </c>
      <c r="G10" s="785" t="str">
        <f t="shared" si="0"/>
        <v>Tốt</v>
      </c>
      <c r="H10" s="785"/>
    </row>
    <row r="11" spans="1:8" s="398" customFormat="1" ht="19.5" customHeight="1">
      <c r="A11" s="781">
        <v>4</v>
      </c>
      <c r="B11" s="782" t="s">
        <v>2397</v>
      </c>
      <c r="C11" s="801" t="s">
        <v>2398</v>
      </c>
      <c r="D11" s="802" t="s">
        <v>12</v>
      </c>
      <c r="E11" s="783" t="s">
        <v>726</v>
      </c>
      <c r="F11" s="784">
        <v>82</v>
      </c>
      <c r="G11" s="785" t="str">
        <f t="shared" si="0"/>
        <v>Tốt</v>
      </c>
      <c r="H11" s="785"/>
    </row>
    <row r="12" spans="1:8" s="398" customFormat="1" ht="19.5" customHeight="1">
      <c r="A12" s="781">
        <v>5</v>
      </c>
      <c r="B12" s="782" t="s">
        <v>2399</v>
      </c>
      <c r="C12" s="801" t="s">
        <v>2400</v>
      </c>
      <c r="D12" s="802" t="s">
        <v>1606</v>
      </c>
      <c r="E12" s="783" t="s">
        <v>2401</v>
      </c>
      <c r="F12" s="784">
        <v>67</v>
      </c>
      <c r="G12" s="785" t="str">
        <f t="shared" si="0"/>
        <v>Khá</v>
      </c>
      <c r="H12" s="785"/>
    </row>
    <row r="13" spans="1:8" s="398" customFormat="1" ht="19.5" customHeight="1">
      <c r="A13" s="781">
        <v>6</v>
      </c>
      <c r="B13" s="782" t="s">
        <v>2402</v>
      </c>
      <c r="C13" s="801" t="s">
        <v>19</v>
      </c>
      <c r="D13" s="802" t="s">
        <v>209</v>
      </c>
      <c r="E13" s="783" t="s">
        <v>102</v>
      </c>
      <c r="F13" s="784">
        <v>86</v>
      </c>
      <c r="G13" s="785" t="str">
        <f t="shared" si="0"/>
        <v>Tốt</v>
      </c>
      <c r="H13" s="785"/>
    </row>
    <row r="14" spans="1:8" s="398" customFormat="1" ht="19.5" customHeight="1">
      <c r="A14" s="781">
        <v>7</v>
      </c>
      <c r="B14" s="782" t="s">
        <v>2403</v>
      </c>
      <c r="C14" s="801" t="s">
        <v>2404</v>
      </c>
      <c r="D14" s="802" t="s">
        <v>24</v>
      </c>
      <c r="E14" s="783" t="s">
        <v>1525</v>
      </c>
      <c r="F14" s="784">
        <v>83</v>
      </c>
      <c r="G14" s="785" t="str">
        <f t="shared" si="0"/>
        <v>Tốt</v>
      </c>
      <c r="H14" s="785"/>
    </row>
    <row r="15" spans="1:8" s="398" customFormat="1" ht="19.5" customHeight="1">
      <c r="A15" s="781">
        <v>8</v>
      </c>
      <c r="B15" s="782" t="s">
        <v>2405</v>
      </c>
      <c r="C15" s="801" t="s">
        <v>2138</v>
      </c>
      <c r="D15" s="802" t="s">
        <v>223</v>
      </c>
      <c r="E15" s="783" t="s">
        <v>1116</v>
      </c>
      <c r="F15" s="784">
        <v>87</v>
      </c>
      <c r="G15" s="785" t="str">
        <f t="shared" si="0"/>
        <v>Tốt</v>
      </c>
      <c r="H15" s="786"/>
    </row>
    <row r="16" spans="1:8" s="398" customFormat="1" ht="19.5" customHeight="1">
      <c r="A16" s="781">
        <v>9</v>
      </c>
      <c r="B16" s="782" t="s">
        <v>2406</v>
      </c>
      <c r="C16" s="801" t="s">
        <v>104</v>
      </c>
      <c r="D16" s="802" t="s">
        <v>227</v>
      </c>
      <c r="E16" s="783" t="s">
        <v>1715</v>
      </c>
      <c r="F16" s="784">
        <v>83</v>
      </c>
      <c r="G16" s="785" t="str">
        <f t="shared" si="0"/>
        <v>Tốt</v>
      </c>
      <c r="H16" s="785"/>
    </row>
    <row r="17" spans="1:8" s="398" customFormat="1" ht="19.5" customHeight="1">
      <c r="A17" s="781">
        <v>10</v>
      </c>
      <c r="B17" s="782" t="s">
        <v>2407</v>
      </c>
      <c r="C17" s="801" t="s">
        <v>2408</v>
      </c>
      <c r="D17" s="802" t="s">
        <v>2409</v>
      </c>
      <c r="E17" s="783" t="s">
        <v>2263</v>
      </c>
      <c r="F17" s="784">
        <v>87</v>
      </c>
      <c r="G17" s="785" t="str">
        <f t="shared" si="0"/>
        <v>Tốt</v>
      </c>
      <c r="H17" s="785"/>
    </row>
    <row r="18" spans="1:8" s="398" customFormat="1" ht="19.5" customHeight="1">
      <c r="A18" s="781">
        <v>11</v>
      </c>
      <c r="B18" s="782" t="s">
        <v>2410</v>
      </c>
      <c r="C18" s="801" t="s">
        <v>2411</v>
      </c>
      <c r="D18" s="802" t="s">
        <v>2412</v>
      </c>
      <c r="E18" s="783" t="s">
        <v>456</v>
      </c>
      <c r="F18" s="784">
        <v>84</v>
      </c>
      <c r="G18" s="785" t="str">
        <f t="shared" si="0"/>
        <v>Tốt</v>
      </c>
      <c r="H18" s="785"/>
    </row>
    <row r="19" spans="1:8" s="398" customFormat="1" ht="19.5" customHeight="1">
      <c r="A19" s="781">
        <v>12</v>
      </c>
      <c r="B19" s="782" t="s">
        <v>2413</v>
      </c>
      <c r="C19" s="801" t="s">
        <v>458</v>
      </c>
      <c r="D19" s="802" t="s">
        <v>42</v>
      </c>
      <c r="E19" s="783" t="s">
        <v>2414</v>
      </c>
      <c r="F19" s="784">
        <v>84</v>
      </c>
      <c r="G19" s="785" t="str">
        <f t="shared" si="0"/>
        <v>Tốt</v>
      </c>
      <c r="H19" s="785"/>
    </row>
    <row r="20" spans="1:8" s="398" customFormat="1" ht="19.5" customHeight="1">
      <c r="A20" s="781">
        <v>13</v>
      </c>
      <c r="B20" s="782" t="s">
        <v>2415</v>
      </c>
      <c r="C20" s="801" t="s">
        <v>2416</v>
      </c>
      <c r="D20" s="802" t="s">
        <v>45</v>
      </c>
      <c r="E20" s="783" t="s">
        <v>439</v>
      </c>
      <c r="F20" s="784">
        <v>86</v>
      </c>
      <c r="G20" s="785" t="str">
        <f t="shared" si="0"/>
        <v>Tốt</v>
      </c>
      <c r="H20" s="785"/>
    </row>
    <row r="21" spans="1:8" s="398" customFormat="1" ht="19.5" customHeight="1">
      <c r="A21" s="781">
        <v>14</v>
      </c>
      <c r="B21" s="782" t="s">
        <v>2417</v>
      </c>
      <c r="C21" s="801" t="s">
        <v>294</v>
      </c>
      <c r="D21" s="802" t="s">
        <v>245</v>
      </c>
      <c r="E21" s="783" t="s">
        <v>694</v>
      </c>
      <c r="F21" s="784">
        <v>83</v>
      </c>
      <c r="G21" s="785" t="str">
        <f t="shared" si="0"/>
        <v>Tốt</v>
      </c>
      <c r="H21" s="785"/>
    </row>
    <row r="22" spans="1:8" s="398" customFormat="1" ht="19.5" customHeight="1">
      <c r="A22" s="781">
        <v>15</v>
      </c>
      <c r="B22" s="782" t="s">
        <v>2418</v>
      </c>
      <c r="C22" s="801" t="s">
        <v>393</v>
      </c>
      <c r="D22" s="802" t="s">
        <v>249</v>
      </c>
      <c r="E22" s="783" t="s">
        <v>955</v>
      </c>
      <c r="F22" s="784">
        <v>86</v>
      </c>
      <c r="G22" s="785" t="str">
        <f t="shared" si="0"/>
        <v>Tốt</v>
      </c>
      <c r="H22" s="785"/>
    </row>
    <row r="23" spans="1:8" s="398" customFormat="1" ht="19.5" customHeight="1">
      <c r="A23" s="781">
        <v>16</v>
      </c>
      <c r="B23" s="782" t="s">
        <v>2419</v>
      </c>
      <c r="C23" s="801" t="s">
        <v>2420</v>
      </c>
      <c r="D23" s="802" t="s">
        <v>249</v>
      </c>
      <c r="E23" s="783" t="s">
        <v>2421</v>
      </c>
      <c r="F23" s="784">
        <v>83</v>
      </c>
      <c r="G23" s="785" t="str">
        <f t="shared" si="0"/>
        <v>Tốt</v>
      </c>
      <c r="H23" s="785"/>
    </row>
    <row r="24" spans="1:8" s="398" customFormat="1" ht="19.5" customHeight="1">
      <c r="A24" s="781">
        <v>17</v>
      </c>
      <c r="B24" s="782" t="s">
        <v>2422</v>
      </c>
      <c r="C24" s="801" t="s">
        <v>2423</v>
      </c>
      <c r="D24" s="802" t="s">
        <v>411</v>
      </c>
      <c r="E24" s="783" t="s">
        <v>250</v>
      </c>
      <c r="F24" s="784">
        <v>82</v>
      </c>
      <c r="G24" s="785" t="str">
        <f t="shared" si="0"/>
        <v>Tốt</v>
      </c>
      <c r="H24" s="785"/>
    </row>
    <row r="25" spans="1:8" s="398" customFormat="1" ht="19.5" customHeight="1">
      <c r="A25" s="781">
        <v>18</v>
      </c>
      <c r="B25" s="782" t="s">
        <v>2424</v>
      </c>
      <c r="C25" s="801" t="s">
        <v>2425</v>
      </c>
      <c r="D25" s="802" t="s">
        <v>51</v>
      </c>
      <c r="E25" s="783" t="s">
        <v>250</v>
      </c>
      <c r="F25" s="784">
        <v>67</v>
      </c>
      <c r="G25" s="785" t="str">
        <f t="shared" si="0"/>
        <v>Khá</v>
      </c>
      <c r="H25" s="786"/>
    </row>
    <row r="26" spans="1:8" s="398" customFormat="1" ht="19.5" customHeight="1">
      <c r="A26" s="781">
        <v>19</v>
      </c>
      <c r="B26" s="782" t="s">
        <v>2426</v>
      </c>
      <c r="C26" s="801" t="s">
        <v>19</v>
      </c>
      <c r="D26" s="802" t="s">
        <v>844</v>
      </c>
      <c r="E26" s="783" t="s">
        <v>1573</v>
      </c>
      <c r="F26" s="787">
        <v>81</v>
      </c>
      <c r="G26" s="785" t="str">
        <f t="shared" si="0"/>
        <v>Tốt</v>
      </c>
      <c r="H26" s="785"/>
    </row>
    <row r="27" spans="1:8" s="398" customFormat="1" ht="19.5" customHeight="1">
      <c r="A27" s="781">
        <v>20</v>
      </c>
      <c r="B27" s="782" t="s">
        <v>2427</v>
      </c>
      <c r="C27" s="803" t="s">
        <v>2428</v>
      </c>
      <c r="D27" s="804" t="s">
        <v>417</v>
      </c>
      <c r="E27" s="788">
        <v>36280</v>
      </c>
      <c r="F27" s="784">
        <v>85</v>
      </c>
      <c r="G27" s="785" t="str">
        <f t="shared" si="0"/>
        <v>Tốt</v>
      </c>
      <c r="H27" s="785"/>
    </row>
    <row r="28" spans="1:8" s="398" customFormat="1" ht="19.5" customHeight="1">
      <c r="A28" s="781">
        <v>21</v>
      </c>
      <c r="B28" s="782" t="s">
        <v>2429</v>
      </c>
      <c r="C28" s="801" t="s">
        <v>1417</v>
      </c>
      <c r="D28" s="802" t="s">
        <v>62</v>
      </c>
      <c r="E28" s="783" t="s">
        <v>1061</v>
      </c>
      <c r="F28" s="784">
        <v>89</v>
      </c>
      <c r="G28" s="785" t="str">
        <f t="shared" si="0"/>
        <v>Tốt</v>
      </c>
      <c r="H28" s="785"/>
    </row>
    <row r="29" spans="1:8" s="398" customFormat="1" ht="19.5" customHeight="1">
      <c r="A29" s="781">
        <v>22</v>
      </c>
      <c r="B29" s="782" t="s">
        <v>2430</v>
      </c>
      <c r="C29" s="801" t="s">
        <v>971</v>
      </c>
      <c r="D29" s="802" t="s">
        <v>68</v>
      </c>
      <c r="E29" s="783" t="s">
        <v>87</v>
      </c>
      <c r="F29" s="784">
        <v>89</v>
      </c>
      <c r="G29" s="785" t="str">
        <f t="shared" si="0"/>
        <v>Tốt</v>
      </c>
      <c r="H29" s="785"/>
    </row>
    <row r="30" spans="1:8" s="398" customFormat="1" ht="19.5" customHeight="1">
      <c r="A30" s="781">
        <v>23</v>
      </c>
      <c r="B30" s="782" t="s">
        <v>2431</v>
      </c>
      <c r="C30" s="801" t="s">
        <v>19</v>
      </c>
      <c r="D30" s="802" t="s">
        <v>68</v>
      </c>
      <c r="E30" s="783" t="s">
        <v>2432</v>
      </c>
      <c r="F30" s="784">
        <v>85</v>
      </c>
      <c r="G30" s="785" t="str">
        <f t="shared" si="0"/>
        <v>Tốt</v>
      </c>
      <c r="H30" s="786"/>
    </row>
    <row r="31" spans="1:8" s="398" customFormat="1" ht="19.5" customHeight="1">
      <c r="A31" s="781">
        <v>24</v>
      </c>
      <c r="B31" s="782" t="s">
        <v>2433</v>
      </c>
      <c r="C31" s="801" t="s">
        <v>2434</v>
      </c>
      <c r="D31" s="802" t="s">
        <v>426</v>
      </c>
      <c r="E31" s="783" t="s">
        <v>1923</v>
      </c>
      <c r="F31" s="784">
        <v>81</v>
      </c>
      <c r="G31" s="785" t="str">
        <f t="shared" si="0"/>
        <v>Tốt</v>
      </c>
      <c r="H31" s="785"/>
    </row>
    <row r="32" spans="1:8" s="398" customFormat="1" ht="19.5" customHeight="1">
      <c r="A32" s="781">
        <v>25</v>
      </c>
      <c r="B32" s="782" t="s">
        <v>2435</v>
      </c>
      <c r="C32" s="801" t="s">
        <v>310</v>
      </c>
      <c r="D32" s="802" t="s">
        <v>855</v>
      </c>
      <c r="E32" s="783" t="s">
        <v>2436</v>
      </c>
      <c r="F32" s="784">
        <v>85</v>
      </c>
      <c r="G32" s="785" t="str">
        <f t="shared" si="0"/>
        <v>Tốt</v>
      </c>
      <c r="H32" s="785"/>
    </row>
    <row r="33" spans="1:8" s="398" customFormat="1" ht="19.5" customHeight="1">
      <c r="A33" s="781">
        <v>26</v>
      </c>
      <c r="B33" s="782" t="s">
        <v>2437</v>
      </c>
      <c r="C33" s="801" t="s">
        <v>19</v>
      </c>
      <c r="D33" s="802" t="s">
        <v>2438</v>
      </c>
      <c r="E33" s="783" t="s">
        <v>13</v>
      </c>
      <c r="F33" s="784">
        <v>82</v>
      </c>
      <c r="G33" s="785" t="str">
        <f t="shared" si="0"/>
        <v>Tốt</v>
      </c>
      <c r="H33" s="785"/>
    </row>
    <row r="34" spans="1:8" s="398" customFormat="1" ht="19.5" customHeight="1">
      <c r="A34" s="781">
        <v>27</v>
      </c>
      <c r="B34" s="782" t="s">
        <v>2439</v>
      </c>
      <c r="C34" s="801" t="s">
        <v>2440</v>
      </c>
      <c r="D34" s="802" t="s">
        <v>589</v>
      </c>
      <c r="E34" s="783" t="s">
        <v>2441</v>
      </c>
      <c r="F34" s="784">
        <v>85</v>
      </c>
      <c r="G34" s="785" t="str">
        <f t="shared" si="0"/>
        <v>Tốt</v>
      </c>
      <c r="H34" s="785"/>
    </row>
    <row r="35" spans="1:8" s="398" customFormat="1" ht="19.5" customHeight="1">
      <c r="A35" s="781">
        <v>28</v>
      </c>
      <c r="B35" s="782" t="s">
        <v>2442</v>
      </c>
      <c r="C35" s="801" t="s">
        <v>2443</v>
      </c>
      <c r="D35" s="802" t="s">
        <v>430</v>
      </c>
      <c r="E35" s="783" t="s">
        <v>729</v>
      </c>
      <c r="F35" s="784">
        <v>85</v>
      </c>
      <c r="G35" s="785" t="str">
        <f t="shared" si="0"/>
        <v>Tốt</v>
      </c>
      <c r="H35" s="785"/>
    </row>
    <row r="36" spans="1:8" s="398" customFormat="1" ht="19.5" customHeight="1">
      <c r="A36" s="781">
        <v>29</v>
      </c>
      <c r="B36" s="782" t="s">
        <v>2444</v>
      </c>
      <c r="C36" s="801" t="s">
        <v>2445</v>
      </c>
      <c r="D36" s="802" t="s">
        <v>2446</v>
      </c>
      <c r="E36" s="783" t="s">
        <v>1757</v>
      </c>
      <c r="F36" s="784">
        <v>83</v>
      </c>
      <c r="G36" s="785" t="str">
        <f t="shared" si="0"/>
        <v>Tốt</v>
      </c>
      <c r="H36" s="785"/>
    </row>
    <row r="37" spans="1:8" s="398" customFormat="1" ht="19.5" customHeight="1">
      <c r="A37" s="781">
        <v>30</v>
      </c>
      <c r="B37" s="782" t="s">
        <v>2447</v>
      </c>
      <c r="C37" s="801" t="s">
        <v>478</v>
      </c>
      <c r="D37" s="802" t="s">
        <v>75</v>
      </c>
      <c r="E37" s="783" t="s">
        <v>1602</v>
      </c>
      <c r="F37" s="784">
        <v>92</v>
      </c>
      <c r="G37" s="785" t="str">
        <f t="shared" si="0"/>
        <v>Xuất sắc</v>
      </c>
      <c r="H37" s="785"/>
    </row>
    <row r="38" spans="1:8" s="399" customFormat="1" ht="19.5" customHeight="1">
      <c r="A38" s="781">
        <v>31</v>
      </c>
      <c r="B38" s="782" t="s">
        <v>2448</v>
      </c>
      <c r="C38" s="801" t="s">
        <v>33</v>
      </c>
      <c r="D38" s="802" t="s">
        <v>75</v>
      </c>
      <c r="E38" s="783" t="s">
        <v>2020</v>
      </c>
      <c r="F38" s="784">
        <v>80</v>
      </c>
      <c r="G38" s="785" t="str">
        <f t="shared" si="0"/>
        <v>Tốt</v>
      </c>
      <c r="H38" s="785"/>
    </row>
    <row r="39" spans="1:8" s="398" customFormat="1" ht="19.5" customHeight="1">
      <c r="A39" s="781">
        <v>32</v>
      </c>
      <c r="B39" s="782" t="s">
        <v>2449</v>
      </c>
      <c r="C39" s="801" t="s">
        <v>1001</v>
      </c>
      <c r="D39" s="802" t="s">
        <v>75</v>
      </c>
      <c r="E39" s="783" t="s">
        <v>1940</v>
      </c>
      <c r="F39" s="784">
        <v>87</v>
      </c>
      <c r="G39" s="785" t="str">
        <f t="shared" si="0"/>
        <v>Tốt</v>
      </c>
      <c r="H39" s="785"/>
    </row>
    <row r="40" spans="1:8" s="398" customFormat="1" ht="19.5" customHeight="1">
      <c r="A40" s="781">
        <v>33</v>
      </c>
      <c r="B40" s="782" t="s">
        <v>2450</v>
      </c>
      <c r="C40" s="801" t="s">
        <v>2451</v>
      </c>
      <c r="D40" s="802" t="s">
        <v>90</v>
      </c>
      <c r="E40" s="783" t="s">
        <v>1819</v>
      </c>
      <c r="F40" s="784">
        <v>84</v>
      </c>
      <c r="G40" s="785" t="str">
        <f t="shared" si="0"/>
        <v>Tốt</v>
      </c>
      <c r="H40" s="785"/>
    </row>
    <row r="41" spans="1:8" s="398" customFormat="1" ht="19.5" customHeight="1">
      <c r="A41" s="781">
        <v>34</v>
      </c>
      <c r="B41" s="782" t="s">
        <v>2452</v>
      </c>
      <c r="C41" s="801" t="s">
        <v>2453</v>
      </c>
      <c r="D41" s="802" t="s">
        <v>2454</v>
      </c>
      <c r="E41" s="783" t="s">
        <v>2455</v>
      </c>
      <c r="F41" s="784">
        <v>82</v>
      </c>
      <c r="G41" s="785" t="str">
        <f t="shared" si="0"/>
        <v>Tốt</v>
      </c>
      <c r="H41" s="785"/>
    </row>
    <row r="42" spans="1:8" s="398" customFormat="1" ht="19.5" customHeight="1">
      <c r="A42" s="781">
        <v>35</v>
      </c>
      <c r="B42" s="782" t="s">
        <v>2456</v>
      </c>
      <c r="C42" s="801" t="s">
        <v>120</v>
      </c>
      <c r="D42" s="802" t="s">
        <v>298</v>
      </c>
      <c r="E42" s="783" t="s">
        <v>2457</v>
      </c>
      <c r="F42" s="784">
        <v>83</v>
      </c>
      <c r="G42" s="785" t="str">
        <f t="shared" si="0"/>
        <v>Tốt</v>
      </c>
      <c r="H42" s="785"/>
    </row>
    <row r="43" spans="1:8" s="398" customFormat="1" ht="19.5" customHeight="1">
      <c r="A43" s="781">
        <v>36</v>
      </c>
      <c r="B43" s="782" t="s">
        <v>2458</v>
      </c>
      <c r="C43" s="801" t="s">
        <v>2459</v>
      </c>
      <c r="D43" s="802" t="s">
        <v>109</v>
      </c>
      <c r="E43" s="783" t="s">
        <v>1114</v>
      </c>
      <c r="F43" s="784">
        <v>84</v>
      </c>
      <c r="G43" s="785" t="str">
        <f t="shared" si="0"/>
        <v>Tốt</v>
      </c>
      <c r="H43" s="785"/>
    </row>
    <row r="44" spans="1:8" s="398" customFormat="1" ht="19.5" customHeight="1">
      <c r="A44" s="781">
        <v>37</v>
      </c>
      <c r="B44" s="782" t="s">
        <v>2460</v>
      </c>
      <c r="C44" s="801" t="s">
        <v>374</v>
      </c>
      <c r="D44" s="802" t="s">
        <v>113</v>
      </c>
      <c r="E44" s="783" t="s">
        <v>1019</v>
      </c>
      <c r="F44" s="784">
        <v>81</v>
      </c>
      <c r="G44" s="785" t="str">
        <f t="shared" si="0"/>
        <v>Tốt</v>
      </c>
      <c r="H44" s="785"/>
    </row>
    <row r="45" spans="1:8" s="398" customFormat="1" ht="19.5" customHeight="1">
      <c r="A45" s="781">
        <v>38</v>
      </c>
      <c r="B45" s="782" t="s">
        <v>2461</v>
      </c>
      <c r="C45" s="801" t="s">
        <v>2462</v>
      </c>
      <c r="D45" s="802" t="s">
        <v>121</v>
      </c>
      <c r="E45" s="783" t="s">
        <v>2463</v>
      </c>
      <c r="F45" s="784">
        <v>90</v>
      </c>
      <c r="G45" s="785" t="str">
        <f t="shared" si="0"/>
        <v>Xuất sắc</v>
      </c>
      <c r="H45" s="786"/>
    </row>
    <row r="46" spans="1:8" s="398" customFormat="1" ht="19.5" customHeight="1">
      <c r="A46" s="781">
        <v>39</v>
      </c>
      <c r="B46" s="782" t="s">
        <v>2464</v>
      </c>
      <c r="C46" s="801" t="s">
        <v>2465</v>
      </c>
      <c r="D46" s="802" t="s">
        <v>706</v>
      </c>
      <c r="E46" s="783" t="s">
        <v>1980</v>
      </c>
      <c r="F46" s="784">
        <v>87</v>
      </c>
      <c r="G46" s="785" t="str">
        <f t="shared" si="0"/>
        <v>Tốt</v>
      </c>
      <c r="H46" s="785"/>
    </row>
    <row r="47" spans="1:8" s="398" customFormat="1" ht="19.5" customHeight="1">
      <c r="A47" s="781">
        <v>40</v>
      </c>
      <c r="B47" s="782" t="s">
        <v>2466</v>
      </c>
      <c r="C47" s="801" t="s">
        <v>2467</v>
      </c>
      <c r="D47" s="802" t="s">
        <v>133</v>
      </c>
      <c r="E47" s="783" t="s">
        <v>2468</v>
      </c>
      <c r="F47" s="784">
        <v>80</v>
      </c>
      <c r="G47" s="785" t="str">
        <f t="shared" si="0"/>
        <v>Tốt</v>
      </c>
      <c r="H47" s="785"/>
    </row>
    <row r="48" spans="1:8" s="398" customFormat="1" ht="19.5" customHeight="1">
      <c r="A48" s="781">
        <v>41</v>
      </c>
      <c r="B48" s="782" t="s">
        <v>2469</v>
      </c>
      <c r="C48" s="801" t="s">
        <v>2470</v>
      </c>
      <c r="D48" s="802" t="s">
        <v>133</v>
      </c>
      <c r="E48" s="783" t="s">
        <v>1544</v>
      </c>
      <c r="F48" s="784">
        <v>83</v>
      </c>
      <c r="G48" s="785" t="str">
        <f t="shared" si="0"/>
        <v>Tốt</v>
      </c>
      <c r="H48" s="789"/>
    </row>
    <row r="49" spans="1:8" s="398" customFormat="1" ht="19.5" customHeight="1">
      <c r="A49" s="781">
        <v>42</v>
      </c>
      <c r="B49" s="782" t="s">
        <v>2471</v>
      </c>
      <c r="C49" s="801" t="s">
        <v>468</v>
      </c>
      <c r="D49" s="802" t="s">
        <v>469</v>
      </c>
      <c r="E49" s="783" t="s">
        <v>242</v>
      </c>
      <c r="F49" s="784">
        <v>83</v>
      </c>
      <c r="G49" s="785" t="str">
        <f t="shared" si="0"/>
        <v>Tốt</v>
      </c>
      <c r="H49" s="785"/>
    </row>
    <row r="50" spans="1:8" s="398" customFormat="1" ht="19.5" customHeight="1">
      <c r="A50" s="781">
        <v>43</v>
      </c>
      <c r="B50" s="782" t="s">
        <v>2472</v>
      </c>
      <c r="C50" s="801" t="s">
        <v>2473</v>
      </c>
      <c r="D50" s="802" t="s">
        <v>691</v>
      </c>
      <c r="E50" s="783" t="s">
        <v>2209</v>
      </c>
      <c r="F50" s="784">
        <v>82</v>
      </c>
      <c r="G50" s="785" t="str">
        <f t="shared" si="0"/>
        <v>Tốt</v>
      </c>
      <c r="H50" s="785"/>
    </row>
    <row r="51" spans="1:8" s="398" customFormat="1" ht="19.5" customHeight="1">
      <c r="A51" s="781">
        <v>44</v>
      </c>
      <c r="B51" s="782" t="s">
        <v>2474</v>
      </c>
      <c r="C51" s="801" t="s">
        <v>1936</v>
      </c>
      <c r="D51" s="802" t="s">
        <v>879</v>
      </c>
      <c r="E51" s="783" t="s">
        <v>756</v>
      </c>
      <c r="F51" s="784">
        <v>83</v>
      </c>
      <c r="G51" s="785" t="str">
        <f t="shared" si="0"/>
        <v>Tốt</v>
      </c>
      <c r="H51" s="786"/>
    </row>
    <row r="52" spans="1:8" s="398" customFormat="1" ht="19.5" customHeight="1">
      <c r="A52" s="781">
        <v>45</v>
      </c>
      <c r="B52" s="782" t="s">
        <v>2475</v>
      </c>
      <c r="C52" s="801" t="s">
        <v>1952</v>
      </c>
      <c r="D52" s="802" t="s">
        <v>341</v>
      </c>
      <c r="E52" s="783" t="s">
        <v>1045</v>
      </c>
      <c r="F52" s="784">
        <v>80</v>
      </c>
      <c r="G52" s="785" t="str">
        <f t="shared" si="0"/>
        <v>Tốt</v>
      </c>
      <c r="H52" s="785"/>
    </row>
    <row r="53" spans="1:8" s="399" customFormat="1" ht="19.5" customHeight="1">
      <c r="A53" s="781">
        <v>46</v>
      </c>
      <c r="B53" s="782" t="s">
        <v>2476</v>
      </c>
      <c r="C53" s="801" t="s">
        <v>19</v>
      </c>
      <c r="D53" s="802" t="s">
        <v>341</v>
      </c>
      <c r="E53" s="783" t="s">
        <v>2288</v>
      </c>
      <c r="F53" s="784">
        <v>82</v>
      </c>
      <c r="G53" s="785" t="str">
        <f t="shared" si="0"/>
        <v>Tốt</v>
      </c>
      <c r="H53" s="785"/>
    </row>
    <row r="54" spans="1:8" s="398" customFormat="1" ht="19.5" customHeight="1">
      <c r="A54" s="781">
        <v>47</v>
      </c>
      <c r="B54" s="782" t="s">
        <v>2477</v>
      </c>
      <c r="C54" s="801" t="s">
        <v>2478</v>
      </c>
      <c r="D54" s="802" t="s">
        <v>2479</v>
      </c>
      <c r="E54" s="783" t="s">
        <v>2463</v>
      </c>
      <c r="F54" s="784">
        <v>80</v>
      </c>
      <c r="G54" s="785" t="str">
        <f t="shared" si="0"/>
        <v>Tốt</v>
      </c>
      <c r="H54" s="785"/>
    </row>
    <row r="55" spans="1:8" s="398" customFormat="1" ht="19.5" customHeight="1">
      <c r="A55" s="781">
        <v>48</v>
      </c>
      <c r="B55" s="782" t="s">
        <v>2480</v>
      </c>
      <c r="C55" s="803" t="s">
        <v>718</v>
      </c>
      <c r="D55" s="804" t="s">
        <v>681</v>
      </c>
      <c r="E55" s="788">
        <v>36390</v>
      </c>
      <c r="F55" s="787">
        <v>82</v>
      </c>
      <c r="G55" s="785" t="str">
        <f t="shared" si="0"/>
        <v>Tốt</v>
      </c>
      <c r="H55" s="790"/>
    </row>
    <row r="56" spans="1:8" s="398" customFormat="1" ht="19.5" customHeight="1">
      <c r="A56" s="781">
        <v>49</v>
      </c>
      <c r="B56" s="782" t="s">
        <v>2481</v>
      </c>
      <c r="C56" s="801" t="s">
        <v>19</v>
      </c>
      <c r="D56" s="802" t="s">
        <v>350</v>
      </c>
      <c r="E56" s="783" t="s">
        <v>1582</v>
      </c>
      <c r="F56" s="784">
        <v>82</v>
      </c>
      <c r="G56" s="785" t="str">
        <f t="shared" si="0"/>
        <v>Tốt</v>
      </c>
      <c r="H56" s="785"/>
    </row>
    <row r="57" spans="1:8" s="398" customFormat="1" ht="19.5" customHeight="1">
      <c r="A57" s="781">
        <v>50</v>
      </c>
      <c r="B57" s="782" t="s">
        <v>2482</v>
      </c>
      <c r="C57" s="801" t="s">
        <v>1673</v>
      </c>
      <c r="D57" s="802" t="s">
        <v>674</v>
      </c>
      <c r="E57" s="783" t="s">
        <v>700</v>
      </c>
      <c r="F57" s="784">
        <v>82</v>
      </c>
      <c r="G57" s="785" t="str">
        <f t="shared" si="0"/>
        <v>Tốt</v>
      </c>
      <c r="H57" s="785"/>
    </row>
    <row r="58" spans="1:8" s="398" customFormat="1" ht="19.5" customHeight="1">
      <c r="A58" s="781">
        <v>51</v>
      </c>
      <c r="B58" s="782" t="s">
        <v>2483</v>
      </c>
      <c r="C58" s="801" t="s">
        <v>556</v>
      </c>
      <c r="D58" s="802" t="s">
        <v>537</v>
      </c>
      <c r="E58" s="783" t="s">
        <v>365</v>
      </c>
      <c r="F58" s="784">
        <v>80</v>
      </c>
      <c r="G58" s="785" t="str">
        <f t="shared" si="0"/>
        <v>Tốt</v>
      </c>
      <c r="H58" s="785"/>
    </row>
    <row r="59" spans="1:8" s="398" customFormat="1" ht="19.5" customHeight="1">
      <c r="A59" s="781">
        <v>52</v>
      </c>
      <c r="B59" s="782" t="s">
        <v>2484</v>
      </c>
      <c r="C59" s="803" t="s">
        <v>263</v>
      </c>
      <c r="D59" s="804" t="s">
        <v>496</v>
      </c>
      <c r="E59" s="788">
        <v>36164</v>
      </c>
      <c r="F59" s="784">
        <v>81</v>
      </c>
      <c r="G59" s="785" t="str">
        <f t="shared" si="0"/>
        <v>Tốt</v>
      </c>
      <c r="H59" s="785"/>
    </row>
    <row r="60" spans="1:8" s="398" customFormat="1" ht="19.5" customHeight="1">
      <c r="A60" s="781">
        <v>53</v>
      </c>
      <c r="B60" s="782" t="s">
        <v>2485</v>
      </c>
      <c r="C60" s="801" t="s">
        <v>2486</v>
      </c>
      <c r="D60" s="802" t="s">
        <v>496</v>
      </c>
      <c r="E60" s="783" t="s">
        <v>55</v>
      </c>
      <c r="F60" s="784">
        <v>82</v>
      </c>
      <c r="G60" s="785" t="str">
        <f t="shared" si="0"/>
        <v>Tốt</v>
      </c>
      <c r="H60" s="785"/>
    </row>
    <row r="61" spans="1:8" s="398" customFormat="1" ht="19.5" customHeight="1">
      <c r="A61" s="781">
        <v>54</v>
      </c>
      <c r="B61" s="782" t="s">
        <v>2487</v>
      </c>
      <c r="C61" s="801" t="s">
        <v>532</v>
      </c>
      <c r="D61" s="802" t="s">
        <v>496</v>
      </c>
      <c r="E61" s="783" t="s">
        <v>2136</v>
      </c>
      <c r="F61" s="791">
        <v>85</v>
      </c>
      <c r="G61" s="785" t="str">
        <f t="shared" si="0"/>
        <v>Tốt</v>
      </c>
      <c r="H61" s="792"/>
    </row>
    <row r="62" spans="1:8" s="398" customFormat="1" ht="19.5" customHeight="1">
      <c r="A62" s="781">
        <v>55</v>
      </c>
      <c r="B62" s="782" t="s">
        <v>2488</v>
      </c>
      <c r="C62" s="801" t="s">
        <v>120</v>
      </c>
      <c r="D62" s="802" t="s">
        <v>1729</v>
      </c>
      <c r="E62" s="783" t="s">
        <v>1732</v>
      </c>
      <c r="F62" s="784">
        <v>82</v>
      </c>
      <c r="G62" s="785" t="str">
        <f t="shared" si="0"/>
        <v>Tốt</v>
      </c>
      <c r="H62" s="785"/>
    </row>
    <row r="63" spans="1:8" s="398" customFormat="1" ht="19.5" customHeight="1">
      <c r="A63" s="781">
        <v>56</v>
      </c>
      <c r="B63" s="782" t="s">
        <v>2489</v>
      </c>
      <c r="C63" s="801" t="s">
        <v>334</v>
      </c>
      <c r="D63" s="802" t="s">
        <v>2375</v>
      </c>
      <c r="E63" s="783" t="s">
        <v>671</v>
      </c>
      <c r="F63" s="784">
        <v>80</v>
      </c>
      <c r="G63" s="785" t="str">
        <f t="shared" si="0"/>
        <v>Tốt</v>
      </c>
      <c r="H63" s="785"/>
    </row>
    <row r="64" spans="1:8" s="398" customFormat="1" ht="19.5" customHeight="1">
      <c r="A64" s="781">
        <v>57</v>
      </c>
      <c r="B64" s="782" t="s">
        <v>2490</v>
      </c>
      <c r="C64" s="801" t="s">
        <v>2491</v>
      </c>
      <c r="D64" s="802" t="s">
        <v>1431</v>
      </c>
      <c r="E64" s="783" t="s">
        <v>2492</v>
      </c>
      <c r="F64" s="784">
        <v>83</v>
      </c>
      <c r="G64" s="785" t="str">
        <f t="shared" si="0"/>
        <v>Tốt</v>
      </c>
      <c r="H64" s="785"/>
    </row>
    <row r="65" spans="1:8" s="398" customFormat="1" ht="19.5" customHeight="1">
      <c r="A65" s="781">
        <v>58</v>
      </c>
      <c r="B65" s="782" t="s">
        <v>2493</v>
      </c>
      <c r="C65" s="801" t="s">
        <v>19</v>
      </c>
      <c r="D65" s="802" t="s">
        <v>504</v>
      </c>
      <c r="E65" s="793">
        <v>36453</v>
      </c>
      <c r="F65" s="784">
        <v>85</v>
      </c>
      <c r="G65" s="785" t="str">
        <f t="shared" si="0"/>
        <v>Tốt</v>
      </c>
      <c r="H65" s="785"/>
    </row>
    <row r="66" spans="1:8" s="398" customFormat="1" ht="19.5" customHeight="1">
      <c r="A66" s="794">
        <v>59</v>
      </c>
      <c r="B66" s="795" t="s">
        <v>2494</v>
      </c>
      <c r="C66" s="805" t="s">
        <v>452</v>
      </c>
      <c r="D66" s="806" t="s">
        <v>1845</v>
      </c>
      <c r="E66" s="796" t="s">
        <v>242</v>
      </c>
      <c r="F66" s="797">
        <v>80</v>
      </c>
      <c r="G66" s="798" t="str">
        <f t="shared" si="0"/>
        <v>Tốt</v>
      </c>
      <c r="H66" s="798"/>
    </row>
    <row r="67" spans="1:8" s="398" customFormat="1" ht="11.25" customHeight="1">
      <c r="A67" s="443"/>
      <c r="B67" s="444"/>
      <c r="C67" s="445"/>
      <c r="D67" s="445"/>
      <c r="E67" s="446"/>
      <c r="F67" s="254"/>
      <c r="G67" s="447"/>
      <c r="H67" s="447"/>
    </row>
    <row r="68" spans="1:8" s="398" customFormat="1" ht="18.75" customHeight="1">
      <c r="A68" s="231"/>
      <c r="B68" s="232" t="s">
        <v>185</v>
      </c>
      <c r="C68" s="95">
        <f>COUNTA(B8:B66)</f>
        <v>59</v>
      </c>
      <c r="D68" s="35" t="s">
        <v>186</v>
      </c>
      <c r="E68" s="120"/>
      <c r="F68" s="231"/>
      <c r="G68" s="231"/>
      <c r="H68" s="231"/>
    </row>
    <row r="69" spans="2:7" ht="16.5">
      <c r="B69" s="234" t="s">
        <v>187</v>
      </c>
      <c r="C69" s="235" t="s">
        <v>188</v>
      </c>
      <c r="D69" s="400">
        <f>COUNTIF(G8:G66,"Xuất sắc")</f>
        <v>2</v>
      </c>
      <c r="E69" s="92" t="s">
        <v>186</v>
      </c>
      <c r="G69" s="231"/>
    </row>
    <row r="70" spans="2:7" ht="18.75" customHeight="1">
      <c r="B70" s="92"/>
      <c r="C70" s="235" t="s">
        <v>189</v>
      </c>
      <c r="D70" s="401">
        <f>COUNTIF(G8:G66,"Tốt")</f>
        <v>54</v>
      </c>
      <c r="E70" s="92" t="s">
        <v>186</v>
      </c>
      <c r="G70" s="231"/>
    </row>
    <row r="71" spans="2:7" ht="18.75" customHeight="1">
      <c r="B71" s="92"/>
      <c r="C71" s="235" t="s">
        <v>190</v>
      </c>
      <c r="D71" s="401">
        <f>COUNTIF(G8:G66,"Khá")</f>
        <v>3</v>
      </c>
      <c r="E71" s="92" t="s">
        <v>186</v>
      </c>
      <c r="G71" s="231"/>
    </row>
    <row r="72" spans="2:7" ht="18.75" customHeight="1">
      <c r="B72" s="92"/>
      <c r="C72" s="235" t="s">
        <v>191</v>
      </c>
      <c r="D72" s="401">
        <f>COUNTIF($G$9:$G$52,"TB")</f>
        <v>0</v>
      </c>
      <c r="E72" s="92" t="s">
        <v>186</v>
      </c>
      <c r="G72" s="231"/>
    </row>
    <row r="73" spans="2:7" ht="18.75" customHeight="1">
      <c r="B73" s="92"/>
      <c r="C73" s="191" t="s">
        <v>1243</v>
      </c>
      <c r="D73" s="192">
        <f>COUNTIF(G8:G66,"Yếu")</f>
        <v>0</v>
      </c>
      <c r="E73" s="191" t="s">
        <v>186</v>
      </c>
      <c r="G73" s="231"/>
    </row>
    <row r="74" spans="2:7" ht="18.75" customHeight="1">
      <c r="B74" s="92"/>
      <c r="C74" s="191" t="s">
        <v>193</v>
      </c>
      <c r="D74" s="192">
        <f>COUNTBLANK(G8:G66)</f>
        <v>0</v>
      </c>
      <c r="E74" s="191" t="s">
        <v>186</v>
      </c>
      <c r="G74" s="231"/>
    </row>
    <row r="75" spans="4:5" ht="18.75" customHeight="1">
      <c r="D75" s="263"/>
      <c r="E75" s="322"/>
    </row>
    <row r="76" spans="4:5" ht="18.75" customHeight="1">
      <c r="D76" s="263"/>
      <c r="E76" s="322"/>
    </row>
    <row r="77" spans="4:5" ht="21" customHeight="1">
      <c r="D77" s="263"/>
      <c r="E77" s="322"/>
    </row>
    <row r="78" spans="4:5" ht="18.75" customHeight="1">
      <c r="D78" s="263"/>
      <c r="E78" s="322"/>
    </row>
    <row r="79" spans="4:5" ht="18.75" customHeight="1">
      <c r="D79" s="263"/>
      <c r="E79" s="322"/>
    </row>
    <row r="80" spans="4:5" ht="18.75" customHeight="1">
      <c r="D80" s="263"/>
      <c r="E80" s="322"/>
    </row>
    <row r="81" spans="4:5" ht="18.75" customHeight="1">
      <c r="D81" s="263"/>
      <c r="E81" s="322"/>
    </row>
    <row r="82" spans="4:5" ht="18.75" customHeight="1">
      <c r="D82" s="263"/>
      <c r="E82" s="322"/>
    </row>
    <row r="83" spans="4:5" ht="18.75" customHeight="1">
      <c r="D83" s="263"/>
      <c r="E83" s="322"/>
    </row>
    <row r="84" spans="4:5" ht="18.75" customHeight="1">
      <c r="D84" s="263"/>
      <c r="E84" s="322"/>
    </row>
    <row r="85" spans="4:5" ht="18.75" customHeight="1">
      <c r="D85" s="263"/>
      <c r="E85" s="322"/>
    </row>
    <row r="86" spans="4:5" ht="18.75" customHeight="1">
      <c r="D86" s="263"/>
      <c r="E86" s="322"/>
    </row>
    <row r="87" spans="4:5" ht="18.75" customHeight="1">
      <c r="D87" s="263"/>
      <c r="E87" s="322"/>
    </row>
    <row r="88" spans="4:5" ht="18.75" customHeight="1">
      <c r="D88" s="263"/>
      <c r="E88" s="322"/>
    </row>
    <row r="89" spans="4:5" ht="18.75" customHeight="1">
      <c r="D89" s="263"/>
      <c r="E89" s="322"/>
    </row>
    <row r="90" spans="4:5" ht="18.75" customHeight="1">
      <c r="D90" s="263"/>
      <c r="E90" s="322"/>
    </row>
    <row r="91" spans="4:5" ht="18.75" customHeight="1">
      <c r="D91" s="263"/>
      <c r="E91" s="322"/>
    </row>
    <row r="92" spans="4:5" ht="18.75" customHeight="1">
      <c r="D92" s="263"/>
      <c r="E92" s="322"/>
    </row>
    <row r="93" spans="4:5" ht="18.75" customHeight="1">
      <c r="D93" s="263"/>
      <c r="E93" s="322"/>
    </row>
    <row r="94" spans="4:5" ht="18.75" customHeight="1">
      <c r="D94" s="263"/>
      <c r="E94" s="322"/>
    </row>
    <row r="95" spans="4:5" ht="18.75" customHeight="1">
      <c r="D95" s="263"/>
      <c r="E95" s="322"/>
    </row>
    <row r="96" spans="4:5" ht="18.75" customHeight="1">
      <c r="D96" s="263"/>
      <c r="E96" s="322"/>
    </row>
    <row r="97" spans="4:5" ht="18.75" customHeight="1">
      <c r="D97" s="263"/>
      <c r="E97" s="322"/>
    </row>
    <row r="98" spans="4:5" ht="18.75" customHeight="1">
      <c r="D98" s="263"/>
      <c r="E98" s="322"/>
    </row>
    <row r="99" spans="4:5" ht="18.75" customHeight="1">
      <c r="D99" s="263"/>
      <c r="E99" s="322"/>
    </row>
    <row r="100" spans="4:5" ht="18.75" customHeight="1">
      <c r="D100" s="263"/>
      <c r="E100" s="322"/>
    </row>
    <row r="101" spans="4:5" ht="18.75" customHeight="1">
      <c r="D101" s="263"/>
      <c r="E101" s="322"/>
    </row>
    <row r="102" spans="4:5" ht="18.75" customHeight="1">
      <c r="D102" s="263"/>
      <c r="E102" s="322"/>
    </row>
    <row r="103" spans="4:5" ht="18.75" customHeight="1">
      <c r="D103" s="263"/>
      <c r="E103" s="322"/>
    </row>
    <row r="104" spans="4:5" ht="18.75" customHeight="1">
      <c r="D104" s="263"/>
      <c r="E104" s="322"/>
    </row>
    <row r="105" spans="4:5" ht="18.75" customHeight="1">
      <c r="D105" s="263"/>
      <c r="E105" s="322"/>
    </row>
    <row r="106" spans="4:5" ht="18.75" customHeight="1">
      <c r="D106" s="263"/>
      <c r="E106" s="322"/>
    </row>
    <row r="107" spans="4:5" ht="18.75" customHeight="1">
      <c r="D107" s="263"/>
      <c r="E107" s="322"/>
    </row>
    <row r="108" spans="4:5" ht="18.75" customHeight="1">
      <c r="D108" s="263"/>
      <c r="E108" s="322"/>
    </row>
    <row r="109" spans="4:5" ht="18.75" customHeight="1">
      <c r="D109" s="263"/>
      <c r="E109" s="322"/>
    </row>
    <row r="110" spans="4:5" ht="18.75" customHeight="1">
      <c r="D110" s="263"/>
      <c r="E110" s="322"/>
    </row>
    <row r="111" spans="4:5" ht="18.75" customHeight="1">
      <c r="D111" s="263"/>
      <c r="E111" s="322"/>
    </row>
    <row r="112" spans="4:5" ht="18.75" customHeight="1">
      <c r="D112" s="263"/>
      <c r="E112" s="322"/>
    </row>
    <row r="113" spans="4:5" ht="18.75" customHeight="1">
      <c r="D113" s="263"/>
      <c r="E113" s="322"/>
    </row>
    <row r="114" spans="4:5" ht="18.75" customHeight="1">
      <c r="D114" s="263"/>
      <c r="E114" s="322"/>
    </row>
    <row r="115" spans="4:5" ht="18.75" customHeight="1">
      <c r="D115" s="263"/>
      <c r="E115" s="322"/>
    </row>
    <row r="116" spans="4:5" ht="18.75" customHeight="1">
      <c r="D116" s="263"/>
      <c r="E116" s="322"/>
    </row>
    <row r="117" spans="4:5" ht="18.75" customHeight="1">
      <c r="D117" s="263"/>
      <c r="E117" s="322"/>
    </row>
    <row r="118" spans="4:5" ht="18.75" customHeight="1">
      <c r="D118" s="263"/>
      <c r="E118" s="322"/>
    </row>
    <row r="119" spans="4:5" ht="18.75" customHeight="1">
      <c r="D119" s="263"/>
      <c r="E119" s="322"/>
    </row>
    <row r="120" spans="4:5" ht="18.75" customHeight="1">
      <c r="D120" s="263"/>
      <c r="E120" s="322"/>
    </row>
    <row r="121" spans="4:5" ht="18.75" customHeight="1">
      <c r="D121" s="263"/>
      <c r="E121" s="322"/>
    </row>
    <row r="122" spans="4:5" ht="18.75" customHeight="1">
      <c r="D122" s="263"/>
      <c r="E122" s="322"/>
    </row>
    <row r="123" spans="4:5" ht="18.75" customHeight="1">
      <c r="D123" s="263"/>
      <c r="E123" s="322"/>
    </row>
    <row r="124" spans="4:5" ht="18.75" customHeight="1">
      <c r="D124" s="263"/>
      <c r="E124" s="322"/>
    </row>
    <row r="125" spans="4:5" ht="18.75" customHeight="1">
      <c r="D125" s="263"/>
      <c r="E125" s="322"/>
    </row>
    <row r="126" spans="4:5" ht="18.75" customHeight="1">
      <c r="D126" s="263"/>
      <c r="E126" s="322"/>
    </row>
    <row r="127" spans="4:5" ht="18.75" customHeight="1">
      <c r="D127" s="263"/>
      <c r="E127" s="322"/>
    </row>
    <row r="128" spans="4:5" ht="18.75" customHeight="1">
      <c r="D128" s="263"/>
      <c r="E128" s="322"/>
    </row>
    <row r="129" spans="4:5" ht="18.75" customHeight="1">
      <c r="D129" s="263"/>
      <c r="E129" s="322"/>
    </row>
    <row r="130" spans="4:5" ht="18.75" customHeight="1">
      <c r="D130" s="263"/>
      <c r="E130" s="322"/>
    </row>
    <row r="131" spans="4:5" ht="18.75" customHeight="1">
      <c r="D131" s="263"/>
      <c r="E131" s="322"/>
    </row>
    <row r="132" spans="4:5" ht="18.75" customHeight="1">
      <c r="D132" s="263"/>
      <c r="E132" s="322"/>
    </row>
    <row r="133" spans="4:5" ht="18.75" customHeight="1">
      <c r="D133" s="263"/>
      <c r="E133" s="322"/>
    </row>
    <row r="134" spans="4:5" ht="18.75" customHeight="1">
      <c r="D134" s="263"/>
      <c r="E134" s="322"/>
    </row>
    <row r="135" spans="4:5" ht="18.75" customHeight="1">
      <c r="D135" s="263"/>
      <c r="E135" s="322"/>
    </row>
    <row r="136" spans="4:5" ht="18.75" customHeight="1">
      <c r="D136" s="263"/>
      <c r="E136" s="322"/>
    </row>
    <row r="137" spans="4:5" ht="18.75" customHeight="1">
      <c r="D137" s="263"/>
      <c r="E137" s="322"/>
    </row>
    <row r="138" spans="4:5" ht="18.75" customHeight="1">
      <c r="D138" s="263"/>
      <c r="E138" s="322"/>
    </row>
    <row r="139" spans="4:5" ht="18.75" customHeight="1">
      <c r="D139" s="263"/>
      <c r="E139" s="322"/>
    </row>
    <row r="140" spans="4:5" ht="18.75" customHeight="1">
      <c r="D140" s="263"/>
      <c r="E140" s="322"/>
    </row>
    <row r="141" spans="4:5" ht="18.75" customHeight="1">
      <c r="D141" s="263"/>
      <c r="E141" s="322"/>
    </row>
    <row r="142" spans="4:5" ht="18.75" customHeight="1">
      <c r="D142" s="263"/>
      <c r="E142" s="322"/>
    </row>
  </sheetData>
  <sheetProtection/>
  <mergeCells count="11">
    <mergeCell ref="C6:D7"/>
    <mergeCell ref="E6:E7"/>
    <mergeCell ref="F6:F7"/>
    <mergeCell ref="G6:G7"/>
    <mergeCell ref="H6:H7"/>
    <mergeCell ref="A1:H1"/>
    <mergeCell ref="A2:H2"/>
    <mergeCell ref="A3:H3"/>
    <mergeCell ref="A4:H4"/>
    <mergeCell ref="A6:A7"/>
    <mergeCell ref="B6:B7"/>
  </mergeCells>
  <conditionalFormatting sqref="G8:G67">
    <cfRule type="cellIs" priority="1" dxfId="23" operator="greaterThan" stopIfTrue="1">
      <formula>"x"</formula>
    </cfRule>
  </conditionalFormatting>
  <printOptions horizontalCentered="1"/>
  <pageMargins left="0.33" right="0.1968503937007874" top="0.31496062992125984" bottom="0.31496062992125984" header="0.2362204724409449" footer="0.11811023622047245"/>
  <pageSetup horizontalDpi="600" verticalDpi="600" orientation="portrait" paperSize="9" r:id="rId2"/>
  <headerFooter alignWithMargins="0">
    <oddFooter>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5"/>
  <sheetViews>
    <sheetView zoomScale="85" zoomScaleNormal="85" zoomScalePageLayoutView="0" workbookViewId="0" topLeftCell="A70">
      <selection activeCell="J81" sqref="J81"/>
    </sheetView>
  </sheetViews>
  <sheetFormatPr defaultColWidth="8.88671875" defaultRowHeight="18.75" customHeight="1"/>
  <cols>
    <col min="1" max="1" width="5.4453125" style="402" customWidth="1"/>
    <col min="2" max="2" width="13.5546875" style="405" customWidth="1"/>
    <col min="3" max="3" width="16.99609375" style="402" customWidth="1"/>
    <col min="4" max="4" width="7.77734375" style="417" bestFit="1" customWidth="1"/>
    <col min="5" max="5" width="10.10546875" style="418" bestFit="1" customWidth="1"/>
    <col min="6" max="6" width="8.4453125" style="402" customWidth="1"/>
    <col min="7" max="7" width="8.21484375" style="402" customWidth="1"/>
    <col min="8" max="8" width="7.4453125" style="402" bestFit="1" customWidth="1"/>
    <col min="9" max="16384" width="8.88671875" style="402" customWidth="1"/>
  </cols>
  <sheetData>
    <row r="1" spans="1:8" ht="18.75" customHeight="1">
      <c r="A1" s="885" t="s">
        <v>2713</v>
      </c>
      <c r="B1" s="885"/>
      <c r="C1" s="885"/>
      <c r="D1" s="885"/>
      <c r="E1" s="885"/>
      <c r="F1" s="885"/>
      <c r="G1" s="885"/>
      <c r="H1" s="885"/>
    </row>
    <row r="2" spans="1:8" ht="18.75" customHeight="1">
      <c r="A2" s="885" t="s">
        <v>2710</v>
      </c>
      <c r="B2" s="885"/>
      <c r="C2" s="885"/>
      <c r="D2" s="885"/>
      <c r="E2" s="885"/>
      <c r="F2" s="885"/>
      <c r="G2" s="885"/>
      <c r="H2" s="885"/>
    </row>
    <row r="3" spans="1:8" ht="18.75" customHeight="1">
      <c r="A3" s="891" t="s">
        <v>2714</v>
      </c>
      <c r="B3" s="891"/>
      <c r="C3" s="891"/>
      <c r="D3" s="891"/>
      <c r="E3" s="891"/>
      <c r="F3" s="891"/>
      <c r="G3" s="891"/>
      <c r="H3" s="891"/>
    </row>
    <row r="4" spans="1:8" ht="18.75" customHeight="1">
      <c r="A4" s="887" t="s">
        <v>2</v>
      </c>
      <c r="B4" s="887"/>
      <c r="C4" s="887"/>
      <c r="D4" s="887"/>
      <c r="E4" s="887"/>
      <c r="F4" s="887"/>
      <c r="G4" s="887"/>
      <c r="H4" s="887"/>
    </row>
    <row r="5" spans="1:8" s="403" customFormat="1" ht="9.75" customHeight="1">
      <c r="A5" s="4"/>
      <c r="B5" s="116"/>
      <c r="C5" s="4"/>
      <c r="D5" s="115"/>
      <c r="E5" s="114"/>
      <c r="F5" s="113"/>
      <c r="G5" s="113"/>
      <c r="H5" s="5"/>
    </row>
    <row r="6" spans="1:8" s="403" customFormat="1" ht="24" customHeight="1">
      <c r="A6" s="890" t="s">
        <v>3</v>
      </c>
      <c r="B6" s="890" t="s">
        <v>4</v>
      </c>
      <c r="C6" s="890" t="s">
        <v>5</v>
      </c>
      <c r="D6" s="890"/>
      <c r="E6" s="890" t="s">
        <v>6</v>
      </c>
      <c r="F6" s="890" t="s">
        <v>7</v>
      </c>
      <c r="G6" s="890" t="s">
        <v>8</v>
      </c>
      <c r="H6" s="892" t="s">
        <v>9</v>
      </c>
    </row>
    <row r="7" spans="1:8" s="403" customFormat="1" ht="30" customHeight="1">
      <c r="A7" s="890"/>
      <c r="B7" s="890"/>
      <c r="C7" s="890"/>
      <c r="D7" s="890"/>
      <c r="E7" s="890"/>
      <c r="F7" s="890"/>
      <c r="G7" s="890"/>
      <c r="H7" s="893"/>
    </row>
    <row r="8" spans="1:8" s="404" customFormat="1" ht="18.75" customHeight="1">
      <c r="A8" s="622">
        <v>1</v>
      </c>
      <c r="B8" s="625" t="s">
        <v>2495</v>
      </c>
      <c r="C8" s="636" t="s">
        <v>2496</v>
      </c>
      <c r="D8" s="637" t="s">
        <v>12</v>
      </c>
      <c r="E8" s="515" t="s">
        <v>1313</v>
      </c>
      <c r="F8" s="626">
        <v>87</v>
      </c>
      <c r="G8" s="622" t="str">
        <f>IF(F8&gt;=90,"Xuất sắc",IF(F8&gt;=80,"Tốt",IF(F8&gt;=65,"Khá",IF(F8&gt;=50,"TB",IF(F8&gt;=49,"Yếu",IF(F8&gt;=35,"Kém",""))))))</f>
        <v>Tốt</v>
      </c>
      <c r="H8" s="627"/>
    </row>
    <row r="9" spans="1:8" s="404" customFormat="1" ht="18.75" customHeight="1">
      <c r="A9" s="623">
        <v>2</v>
      </c>
      <c r="B9" s="628" t="s">
        <v>2497</v>
      </c>
      <c r="C9" s="638" t="s">
        <v>2498</v>
      </c>
      <c r="D9" s="639" t="s">
        <v>12</v>
      </c>
      <c r="E9" s="523" t="s">
        <v>1184</v>
      </c>
      <c r="F9" s="629">
        <v>95</v>
      </c>
      <c r="G9" s="623" t="str">
        <f aca="true" t="shared" si="0" ref="G9:G66">IF(F9&gt;=90,"Xuất sắc",IF(F9&gt;=80,"Tốt",IF(F9&gt;=65,"Khá",IF(F9&gt;=50,"TB",IF(F9&gt;=49,"Yếu",IF(F9&gt;=35,"Kém",""))))))</f>
        <v>Xuất sắc</v>
      </c>
      <c r="H9" s="630"/>
    </row>
    <row r="10" spans="1:8" s="404" customFormat="1" ht="18.75" customHeight="1">
      <c r="A10" s="623">
        <v>3</v>
      </c>
      <c r="B10" s="628" t="s">
        <v>2499</v>
      </c>
      <c r="C10" s="638" t="s">
        <v>2500</v>
      </c>
      <c r="D10" s="639" t="s">
        <v>921</v>
      </c>
      <c r="E10" s="523" t="s">
        <v>2219</v>
      </c>
      <c r="F10" s="629">
        <v>81</v>
      </c>
      <c r="G10" s="623" t="str">
        <f t="shared" si="0"/>
        <v>Tốt</v>
      </c>
      <c r="H10" s="630"/>
    </row>
    <row r="11" spans="1:8" s="404" customFormat="1" ht="18.75" customHeight="1">
      <c r="A11" s="623">
        <v>4</v>
      </c>
      <c r="B11" s="628" t="s">
        <v>2501</v>
      </c>
      <c r="C11" s="638" t="s">
        <v>2502</v>
      </c>
      <c r="D11" s="639" t="s">
        <v>209</v>
      </c>
      <c r="E11" s="523" t="s">
        <v>145</v>
      </c>
      <c r="F11" s="629">
        <v>61</v>
      </c>
      <c r="G11" s="623" t="str">
        <f t="shared" si="0"/>
        <v>TB</v>
      </c>
      <c r="H11" s="630"/>
    </row>
    <row r="12" spans="1:8" s="404" customFormat="1" ht="18.75" customHeight="1">
      <c r="A12" s="623">
        <v>5</v>
      </c>
      <c r="B12" s="628" t="s">
        <v>2503</v>
      </c>
      <c r="C12" s="638" t="s">
        <v>367</v>
      </c>
      <c r="D12" s="639" t="s">
        <v>375</v>
      </c>
      <c r="E12" s="523" t="s">
        <v>2504</v>
      </c>
      <c r="F12" s="629">
        <v>81</v>
      </c>
      <c r="G12" s="623" t="str">
        <f t="shared" si="0"/>
        <v>Tốt</v>
      </c>
      <c r="H12" s="630"/>
    </row>
    <row r="13" spans="1:8" s="404" customFormat="1" ht="18.75" customHeight="1">
      <c r="A13" s="623">
        <v>6</v>
      </c>
      <c r="B13" s="628" t="s">
        <v>2505</v>
      </c>
      <c r="C13" s="638" t="s">
        <v>603</v>
      </c>
      <c r="D13" s="639" t="s">
        <v>790</v>
      </c>
      <c r="E13" s="523" t="s">
        <v>1775</v>
      </c>
      <c r="F13" s="629">
        <v>81</v>
      </c>
      <c r="G13" s="623" t="str">
        <f t="shared" si="0"/>
        <v>Tốt</v>
      </c>
      <c r="H13" s="630"/>
    </row>
    <row r="14" spans="1:8" s="404" customFormat="1" ht="18.75" customHeight="1">
      <c r="A14" s="623">
        <v>7</v>
      </c>
      <c r="B14" s="628" t="s">
        <v>2506</v>
      </c>
      <c r="C14" s="638" t="s">
        <v>33</v>
      </c>
      <c r="D14" s="639" t="s">
        <v>227</v>
      </c>
      <c r="E14" s="523" t="s">
        <v>2507</v>
      </c>
      <c r="F14" s="629">
        <v>81</v>
      </c>
      <c r="G14" s="623" t="str">
        <f t="shared" si="0"/>
        <v>Tốt</v>
      </c>
      <c r="H14" s="630"/>
    </row>
    <row r="15" spans="1:8" s="404" customFormat="1" ht="18.75" customHeight="1">
      <c r="A15" s="623">
        <v>8</v>
      </c>
      <c r="B15" s="628" t="s">
        <v>2508</v>
      </c>
      <c r="C15" s="638" t="s">
        <v>2509</v>
      </c>
      <c r="D15" s="639" t="s">
        <v>231</v>
      </c>
      <c r="E15" s="523" t="s">
        <v>1957</v>
      </c>
      <c r="F15" s="629">
        <v>83</v>
      </c>
      <c r="G15" s="623" t="str">
        <f t="shared" si="0"/>
        <v>Tốt</v>
      </c>
      <c r="H15" s="630"/>
    </row>
    <row r="16" spans="1:8" s="404" customFormat="1" ht="18.75" customHeight="1">
      <c r="A16" s="623">
        <v>9</v>
      </c>
      <c r="B16" s="628" t="s">
        <v>2510</v>
      </c>
      <c r="C16" s="638" t="s">
        <v>395</v>
      </c>
      <c r="D16" s="639" t="s">
        <v>235</v>
      </c>
      <c r="E16" s="523" t="s">
        <v>1241</v>
      </c>
      <c r="F16" s="629">
        <v>85</v>
      </c>
      <c r="G16" s="623" t="str">
        <f t="shared" si="0"/>
        <v>Tốt</v>
      </c>
      <c r="H16" s="630"/>
    </row>
    <row r="17" spans="1:8" s="404" customFormat="1" ht="18.75" customHeight="1">
      <c r="A17" s="623">
        <v>10</v>
      </c>
      <c r="B17" s="628" t="s">
        <v>2511</v>
      </c>
      <c r="C17" s="638" t="s">
        <v>263</v>
      </c>
      <c r="D17" s="639" t="s">
        <v>42</v>
      </c>
      <c r="E17" s="523" t="s">
        <v>1730</v>
      </c>
      <c r="F17" s="629">
        <v>85</v>
      </c>
      <c r="G17" s="623" t="str">
        <f t="shared" si="0"/>
        <v>Tốt</v>
      </c>
      <c r="H17" s="630"/>
    </row>
    <row r="18" spans="1:8" s="404" customFormat="1" ht="16.5">
      <c r="A18" s="623">
        <v>11</v>
      </c>
      <c r="B18" s="628" t="s">
        <v>2512</v>
      </c>
      <c r="C18" s="638" t="s">
        <v>2513</v>
      </c>
      <c r="D18" s="639" t="s">
        <v>2514</v>
      </c>
      <c r="E18" s="523" t="s">
        <v>810</v>
      </c>
      <c r="F18" s="629">
        <v>49</v>
      </c>
      <c r="G18" s="623" t="str">
        <f t="shared" si="0"/>
        <v>Yếu</v>
      </c>
      <c r="H18" s="631"/>
    </row>
    <row r="19" spans="1:8" s="404" customFormat="1" ht="18.75" customHeight="1">
      <c r="A19" s="623">
        <v>12</v>
      </c>
      <c r="B19" s="628" t="s">
        <v>2515</v>
      </c>
      <c r="C19" s="638" t="s">
        <v>2516</v>
      </c>
      <c r="D19" s="639" t="s">
        <v>45</v>
      </c>
      <c r="E19" s="523" t="s">
        <v>259</v>
      </c>
      <c r="F19" s="629">
        <v>81</v>
      </c>
      <c r="G19" s="623" t="str">
        <f t="shared" si="0"/>
        <v>Tốt</v>
      </c>
      <c r="H19" s="630"/>
    </row>
    <row r="20" spans="1:8" s="404" customFormat="1" ht="18.75" customHeight="1">
      <c r="A20" s="623">
        <v>13</v>
      </c>
      <c r="B20" s="628" t="s">
        <v>2517</v>
      </c>
      <c r="C20" s="638" t="s">
        <v>19</v>
      </c>
      <c r="D20" s="639" t="s">
        <v>245</v>
      </c>
      <c r="E20" s="523" t="s">
        <v>1957</v>
      </c>
      <c r="F20" s="629">
        <v>85</v>
      </c>
      <c r="G20" s="623" t="str">
        <f t="shared" si="0"/>
        <v>Tốt</v>
      </c>
      <c r="H20" s="630"/>
    </row>
    <row r="21" spans="1:8" s="404" customFormat="1" ht="18.75" customHeight="1">
      <c r="A21" s="623">
        <v>14</v>
      </c>
      <c r="B21" s="628" t="s">
        <v>2518</v>
      </c>
      <c r="C21" s="638" t="s">
        <v>19</v>
      </c>
      <c r="D21" s="639" t="s">
        <v>249</v>
      </c>
      <c r="E21" s="523" t="s">
        <v>982</v>
      </c>
      <c r="F21" s="629">
        <v>81</v>
      </c>
      <c r="G21" s="623" t="str">
        <f t="shared" si="0"/>
        <v>Tốt</v>
      </c>
      <c r="H21" s="630"/>
    </row>
    <row r="22" spans="1:8" s="404" customFormat="1" ht="18.75" customHeight="1">
      <c r="A22" s="623">
        <v>15</v>
      </c>
      <c r="B22" s="628" t="s">
        <v>2519</v>
      </c>
      <c r="C22" s="638" t="s">
        <v>374</v>
      </c>
      <c r="D22" s="639" t="s">
        <v>249</v>
      </c>
      <c r="E22" s="523" t="s">
        <v>1079</v>
      </c>
      <c r="F22" s="629">
        <v>81</v>
      </c>
      <c r="G22" s="623" t="str">
        <f t="shared" si="0"/>
        <v>Tốt</v>
      </c>
      <c r="H22" s="630"/>
    </row>
    <row r="23" spans="1:8" s="404" customFormat="1" ht="18.75" customHeight="1">
      <c r="A23" s="623">
        <v>16</v>
      </c>
      <c r="B23" s="628" t="s">
        <v>2520</v>
      </c>
      <c r="C23" s="638" t="s">
        <v>23</v>
      </c>
      <c r="D23" s="639" t="s">
        <v>2521</v>
      </c>
      <c r="E23" s="523" t="s">
        <v>2522</v>
      </c>
      <c r="F23" s="629">
        <v>85</v>
      </c>
      <c r="G23" s="623" t="str">
        <f t="shared" si="0"/>
        <v>Tốt</v>
      </c>
      <c r="H23" s="630"/>
    </row>
    <row r="24" spans="1:8" s="404" customFormat="1" ht="18.75" customHeight="1">
      <c r="A24" s="623">
        <v>17</v>
      </c>
      <c r="B24" s="628" t="s">
        <v>2523</v>
      </c>
      <c r="C24" s="638" t="s">
        <v>263</v>
      </c>
      <c r="D24" s="639" t="s">
        <v>844</v>
      </c>
      <c r="E24" s="523" t="s">
        <v>2421</v>
      </c>
      <c r="F24" s="629">
        <v>85</v>
      </c>
      <c r="G24" s="623" t="str">
        <f t="shared" si="0"/>
        <v>Tốt</v>
      </c>
      <c r="H24" s="630"/>
    </row>
    <row r="25" spans="1:8" s="404" customFormat="1" ht="18.75" customHeight="1">
      <c r="A25" s="623">
        <v>18</v>
      </c>
      <c r="B25" s="628" t="s">
        <v>2524</v>
      </c>
      <c r="C25" s="638" t="s">
        <v>2525</v>
      </c>
      <c r="D25" s="639" t="s">
        <v>605</v>
      </c>
      <c r="E25" s="523" t="s">
        <v>228</v>
      </c>
      <c r="F25" s="629">
        <v>81</v>
      </c>
      <c r="G25" s="623" t="str">
        <f t="shared" si="0"/>
        <v>Tốt</v>
      </c>
      <c r="H25" s="630"/>
    </row>
    <row r="26" spans="1:8" s="404" customFormat="1" ht="18.75" customHeight="1">
      <c r="A26" s="623">
        <v>19</v>
      </c>
      <c r="B26" s="628" t="s">
        <v>2526</v>
      </c>
      <c r="C26" s="638" t="s">
        <v>2267</v>
      </c>
      <c r="D26" s="639" t="s">
        <v>605</v>
      </c>
      <c r="E26" s="523" t="s">
        <v>365</v>
      </c>
      <c r="F26" s="629">
        <v>84</v>
      </c>
      <c r="G26" s="623" t="str">
        <f t="shared" si="0"/>
        <v>Tốt</v>
      </c>
      <c r="H26" s="630"/>
    </row>
    <row r="27" spans="1:8" s="404" customFormat="1" ht="18.75" customHeight="1">
      <c r="A27" s="623">
        <v>20</v>
      </c>
      <c r="B27" s="628" t="s">
        <v>2527</v>
      </c>
      <c r="C27" s="640" t="s">
        <v>1119</v>
      </c>
      <c r="D27" s="641" t="s">
        <v>1886</v>
      </c>
      <c r="E27" s="531">
        <v>36443</v>
      </c>
      <c r="F27" s="629">
        <v>83</v>
      </c>
      <c r="G27" s="623" t="str">
        <f t="shared" si="0"/>
        <v>Tốt</v>
      </c>
      <c r="H27" s="630"/>
    </row>
    <row r="28" spans="1:8" s="404" customFormat="1" ht="18.75" customHeight="1">
      <c r="A28" s="623">
        <v>21</v>
      </c>
      <c r="B28" s="628" t="s">
        <v>2528</v>
      </c>
      <c r="C28" s="638" t="s">
        <v>1465</v>
      </c>
      <c r="D28" s="639" t="s">
        <v>62</v>
      </c>
      <c r="E28" s="523" t="s">
        <v>2529</v>
      </c>
      <c r="F28" s="629">
        <v>81</v>
      </c>
      <c r="G28" s="623" t="str">
        <f t="shared" si="0"/>
        <v>Tốt</v>
      </c>
      <c r="H28" s="630"/>
    </row>
    <row r="29" spans="1:8" s="404" customFormat="1" ht="16.5">
      <c r="A29" s="623">
        <v>22</v>
      </c>
      <c r="B29" s="628" t="s">
        <v>2530</v>
      </c>
      <c r="C29" s="638" t="s">
        <v>900</v>
      </c>
      <c r="D29" s="639" t="s">
        <v>68</v>
      </c>
      <c r="E29" s="523" t="s">
        <v>2531</v>
      </c>
      <c r="F29" s="629">
        <v>81</v>
      </c>
      <c r="G29" s="623" t="str">
        <f t="shared" si="0"/>
        <v>Tốt</v>
      </c>
      <c r="H29" s="631"/>
    </row>
    <row r="30" spans="1:8" s="404" customFormat="1" ht="18.75" customHeight="1">
      <c r="A30" s="623">
        <v>23</v>
      </c>
      <c r="B30" s="628" t="s">
        <v>2532</v>
      </c>
      <c r="C30" s="638" t="s">
        <v>954</v>
      </c>
      <c r="D30" s="639" t="s">
        <v>68</v>
      </c>
      <c r="E30" s="523" t="s">
        <v>466</v>
      </c>
      <c r="F30" s="629">
        <v>81</v>
      </c>
      <c r="G30" s="623" t="str">
        <f t="shared" si="0"/>
        <v>Tốt</v>
      </c>
      <c r="H30" s="630"/>
    </row>
    <row r="31" spans="1:8" s="404" customFormat="1" ht="18.75" customHeight="1">
      <c r="A31" s="623">
        <v>24</v>
      </c>
      <c r="B31" s="628" t="s">
        <v>2533</v>
      </c>
      <c r="C31" s="638" t="s">
        <v>395</v>
      </c>
      <c r="D31" s="639" t="s">
        <v>68</v>
      </c>
      <c r="E31" s="532">
        <v>36469</v>
      </c>
      <c r="F31" s="629">
        <v>85</v>
      </c>
      <c r="G31" s="623" t="str">
        <f t="shared" si="0"/>
        <v>Tốt</v>
      </c>
      <c r="H31" s="630"/>
    </row>
    <row r="32" spans="1:8" s="404" customFormat="1" ht="18.75" customHeight="1">
      <c r="A32" s="623">
        <v>25</v>
      </c>
      <c r="B32" s="628" t="s">
        <v>2534</v>
      </c>
      <c r="C32" s="638" t="s">
        <v>2535</v>
      </c>
      <c r="D32" s="639" t="s">
        <v>1149</v>
      </c>
      <c r="E32" s="523" t="s">
        <v>2536</v>
      </c>
      <c r="F32" s="629">
        <v>89</v>
      </c>
      <c r="G32" s="623" t="str">
        <f t="shared" si="0"/>
        <v>Tốt</v>
      </c>
      <c r="H32" s="630"/>
    </row>
    <row r="33" spans="1:8" s="404" customFormat="1" ht="18.75" customHeight="1">
      <c r="A33" s="623">
        <v>26</v>
      </c>
      <c r="B33" s="628" t="s">
        <v>2537</v>
      </c>
      <c r="C33" s="638" t="s">
        <v>1742</v>
      </c>
      <c r="D33" s="639" t="s">
        <v>426</v>
      </c>
      <c r="E33" s="523" t="s">
        <v>2538</v>
      </c>
      <c r="F33" s="629">
        <v>83</v>
      </c>
      <c r="G33" s="623" t="str">
        <f t="shared" si="0"/>
        <v>Tốt</v>
      </c>
      <c r="H33" s="630"/>
    </row>
    <row r="34" spans="1:8" s="404" customFormat="1" ht="18.75" customHeight="1">
      <c r="A34" s="623">
        <v>27</v>
      </c>
      <c r="B34" s="628" t="s">
        <v>2539</v>
      </c>
      <c r="C34" s="638" t="s">
        <v>2385</v>
      </c>
      <c r="D34" s="639" t="s">
        <v>2540</v>
      </c>
      <c r="E34" s="523" t="s">
        <v>151</v>
      </c>
      <c r="F34" s="629">
        <v>81</v>
      </c>
      <c r="G34" s="623" t="str">
        <f t="shared" si="0"/>
        <v>Tốt</v>
      </c>
      <c r="H34" s="630"/>
    </row>
    <row r="35" spans="1:8" s="404" customFormat="1" ht="18.75" customHeight="1">
      <c r="A35" s="623">
        <v>28</v>
      </c>
      <c r="B35" s="628" t="s">
        <v>2541</v>
      </c>
      <c r="C35" s="638" t="s">
        <v>2542</v>
      </c>
      <c r="D35" s="639" t="s">
        <v>593</v>
      </c>
      <c r="E35" s="523" t="s">
        <v>1172</v>
      </c>
      <c r="F35" s="629">
        <v>83</v>
      </c>
      <c r="G35" s="623" t="str">
        <f t="shared" si="0"/>
        <v>Tốt</v>
      </c>
      <c r="H35" s="630"/>
    </row>
    <row r="36" spans="1:8" s="404" customFormat="1" ht="18.75" customHeight="1">
      <c r="A36" s="623">
        <v>29</v>
      </c>
      <c r="B36" s="628" t="s">
        <v>2543</v>
      </c>
      <c r="C36" s="638" t="s">
        <v>2544</v>
      </c>
      <c r="D36" s="639" t="s">
        <v>589</v>
      </c>
      <c r="E36" s="523" t="s">
        <v>1682</v>
      </c>
      <c r="F36" s="629">
        <v>82</v>
      </c>
      <c r="G36" s="623" t="str">
        <f t="shared" si="0"/>
        <v>Tốt</v>
      </c>
      <c r="H36" s="630"/>
    </row>
    <row r="37" spans="1:8" s="404" customFormat="1" ht="18.75" customHeight="1">
      <c r="A37" s="623">
        <v>30</v>
      </c>
      <c r="B37" s="628" t="s">
        <v>2545</v>
      </c>
      <c r="C37" s="638" t="s">
        <v>23</v>
      </c>
      <c r="D37" s="639" t="s">
        <v>995</v>
      </c>
      <c r="E37" s="523" t="s">
        <v>2546</v>
      </c>
      <c r="F37" s="629">
        <v>89</v>
      </c>
      <c r="G37" s="623" t="str">
        <f t="shared" si="0"/>
        <v>Tốt</v>
      </c>
      <c r="H37" s="630"/>
    </row>
    <row r="38" spans="1:8" s="404" customFormat="1" ht="18.75" customHeight="1">
      <c r="A38" s="623">
        <v>31</v>
      </c>
      <c r="B38" s="628" t="s">
        <v>2547</v>
      </c>
      <c r="C38" s="638" t="s">
        <v>1186</v>
      </c>
      <c r="D38" s="639" t="s">
        <v>585</v>
      </c>
      <c r="E38" s="523" t="s">
        <v>658</v>
      </c>
      <c r="F38" s="629">
        <v>84</v>
      </c>
      <c r="G38" s="623" t="str">
        <f t="shared" si="0"/>
        <v>Tốt</v>
      </c>
      <c r="H38" s="630"/>
    </row>
    <row r="39" spans="1:8" s="404" customFormat="1" ht="24">
      <c r="A39" s="623">
        <v>32</v>
      </c>
      <c r="B39" s="628" t="s">
        <v>2548</v>
      </c>
      <c r="C39" s="638" t="s">
        <v>2549</v>
      </c>
      <c r="D39" s="639" t="s">
        <v>75</v>
      </c>
      <c r="E39" s="523" t="s">
        <v>2550</v>
      </c>
      <c r="F39" s="629"/>
      <c r="G39" s="623">
        <f t="shared" si="0"/>
      </c>
      <c r="H39" s="654" t="s">
        <v>2726</v>
      </c>
    </row>
    <row r="40" spans="1:8" s="404" customFormat="1" ht="18.75" customHeight="1">
      <c r="A40" s="623">
        <v>33</v>
      </c>
      <c r="B40" s="628" t="s">
        <v>2551</v>
      </c>
      <c r="C40" s="638" t="s">
        <v>2552</v>
      </c>
      <c r="D40" s="639" t="s">
        <v>75</v>
      </c>
      <c r="E40" s="523" t="s">
        <v>1663</v>
      </c>
      <c r="F40" s="629">
        <v>81</v>
      </c>
      <c r="G40" s="623" t="str">
        <f t="shared" si="0"/>
        <v>Tốt</v>
      </c>
      <c r="H40" s="630"/>
    </row>
    <row r="41" spans="1:8" s="404" customFormat="1" ht="18.75" customHeight="1">
      <c r="A41" s="623">
        <v>34</v>
      </c>
      <c r="B41" s="628" t="s">
        <v>2553</v>
      </c>
      <c r="C41" s="638" t="s">
        <v>1186</v>
      </c>
      <c r="D41" s="639" t="s">
        <v>732</v>
      </c>
      <c r="E41" s="523" t="s">
        <v>2554</v>
      </c>
      <c r="F41" s="629">
        <v>82</v>
      </c>
      <c r="G41" s="623" t="str">
        <f t="shared" si="0"/>
        <v>Tốt</v>
      </c>
      <c r="H41" s="630"/>
    </row>
    <row r="42" spans="1:8" s="404" customFormat="1" ht="18.75" customHeight="1">
      <c r="A42" s="623">
        <v>35</v>
      </c>
      <c r="B42" s="628" t="s">
        <v>2555</v>
      </c>
      <c r="C42" s="638" t="s">
        <v>2556</v>
      </c>
      <c r="D42" s="639" t="s">
        <v>97</v>
      </c>
      <c r="E42" s="523" t="s">
        <v>2557</v>
      </c>
      <c r="F42" s="629">
        <v>84</v>
      </c>
      <c r="G42" s="623" t="str">
        <f t="shared" si="0"/>
        <v>Tốt</v>
      </c>
      <c r="H42" s="630"/>
    </row>
    <row r="43" spans="1:8" s="404" customFormat="1" ht="18.75" customHeight="1">
      <c r="A43" s="623">
        <v>36</v>
      </c>
      <c r="B43" s="628" t="s">
        <v>2558</v>
      </c>
      <c r="C43" s="638" t="s">
        <v>2559</v>
      </c>
      <c r="D43" s="639" t="s">
        <v>101</v>
      </c>
      <c r="E43" s="523" t="s">
        <v>151</v>
      </c>
      <c r="F43" s="629">
        <v>81</v>
      </c>
      <c r="G43" s="623" t="str">
        <f t="shared" si="0"/>
        <v>Tốt</v>
      </c>
      <c r="H43" s="630"/>
    </row>
    <row r="44" spans="1:8" s="404" customFormat="1" ht="18.75" customHeight="1">
      <c r="A44" s="623">
        <v>37</v>
      </c>
      <c r="B44" s="628" t="s">
        <v>2560</v>
      </c>
      <c r="C44" s="638" t="s">
        <v>124</v>
      </c>
      <c r="D44" s="639" t="s">
        <v>101</v>
      </c>
      <c r="E44" s="523" t="s">
        <v>1499</v>
      </c>
      <c r="F44" s="629">
        <v>81</v>
      </c>
      <c r="G44" s="623" t="str">
        <f t="shared" si="0"/>
        <v>Tốt</v>
      </c>
      <c r="H44" s="630"/>
    </row>
    <row r="45" spans="1:8" s="404" customFormat="1" ht="18.75" customHeight="1">
      <c r="A45" s="623">
        <v>38</v>
      </c>
      <c r="B45" s="628" t="s">
        <v>2561</v>
      </c>
      <c r="C45" s="638" t="s">
        <v>33</v>
      </c>
      <c r="D45" s="639" t="s">
        <v>298</v>
      </c>
      <c r="E45" s="523" t="s">
        <v>345</v>
      </c>
      <c r="F45" s="629">
        <v>87</v>
      </c>
      <c r="G45" s="623" t="str">
        <f t="shared" si="0"/>
        <v>Tốt</v>
      </c>
      <c r="H45" s="630"/>
    </row>
    <row r="46" spans="1:8" s="404" customFormat="1" ht="18.75" customHeight="1">
      <c r="A46" s="623">
        <v>39</v>
      </c>
      <c r="B46" s="628" t="s">
        <v>2562</v>
      </c>
      <c r="C46" s="638" t="s">
        <v>2563</v>
      </c>
      <c r="D46" s="639" t="s">
        <v>109</v>
      </c>
      <c r="E46" s="523" t="s">
        <v>391</v>
      </c>
      <c r="F46" s="629">
        <v>83</v>
      </c>
      <c r="G46" s="623" t="str">
        <f t="shared" si="0"/>
        <v>Tốt</v>
      </c>
      <c r="H46" s="630"/>
    </row>
    <row r="47" spans="1:8" s="404" customFormat="1" ht="18.75" customHeight="1">
      <c r="A47" s="623">
        <v>40</v>
      </c>
      <c r="B47" s="628" t="s">
        <v>2564</v>
      </c>
      <c r="C47" s="638" t="s">
        <v>554</v>
      </c>
      <c r="D47" s="639" t="s">
        <v>1015</v>
      </c>
      <c r="E47" s="523" t="s">
        <v>801</v>
      </c>
      <c r="F47" s="629">
        <v>70</v>
      </c>
      <c r="G47" s="623" t="str">
        <f t="shared" si="0"/>
        <v>Khá</v>
      </c>
      <c r="H47" s="630"/>
    </row>
    <row r="48" spans="1:8" s="404" customFormat="1" ht="18.75" customHeight="1">
      <c r="A48" s="623">
        <v>41</v>
      </c>
      <c r="B48" s="628" t="s">
        <v>2565</v>
      </c>
      <c r="C48" s="638" t="s">
        <v>606</v>
      </c>
      <c r="D48" s="639" t="s">
        <v>459</v>
      </c>
      <c r="E48" s="523" t="s">
        <v>1931</v>
      </c>
      <c r="F48" s="629">
        <v>81</v>
      </c>
      <c r="G48" s="623" t="str">
        <f t="shared" si="0"/>
        <v>Tốt</v>
      </c>
      <c r="H48" s="630"/>
    </row>
    <row r="49" spans="1:8" s="404" customFormat="1" ht="18.75" customHeight="1">
      <c r="A49" s="623">
        <v>42</v>
      </c>
      <c r="B49" s="628" t="s">
        <v>2566</v>
      </c>
      <c r="C49" s="638" t="s">
        <v>19</v>
      </c>
      <c r="D49" s="639" t="s">
        <v>133</v>
      </c>
      <c r="E49" s="523" t="s">
        <v>939</v>
      </c>
      <c r="F49" s="629">
        <v>90</v>
      </c>
      <c r="G49" s="623" t="str">
        <f t="shared" si="0"/>
        <v>Xuất sắc</v>
      </c>
      <c r="H49" s="630"/>
    </row>
    <row r="50" spans="1:8" s="404" customFormat="1" ht="18.75" customHeight="1">
      <c r="A50" s="623">
        <v>43</v>
      </c>
      <c r="B50" s="628" t="s">
        <v>2567</v>
      </c>
      <c r="C50" s="640" t="s">
        <v>718</v>
      </c>
      <c r="D50" s="641" t="s">
        <v>2568</v>
      </c>
      <c r="E50" s="531">
        <v>36265</v>
      </c>
      <c r="F50" s="629">
        <v>83</v>
      </c>
      <c r="G50" s="623" t="str">
        <f t="shared" si="0"/>
        <v>Tốt</v>
      </c>
      <c r="H50" s="630"/>
    </row>
    <row r="51" spans="1:8" s="404" customFormat="1" ht="18.75" customHeight="1">
      <c r="A51" s="623">
        <v>44</v>
      </c>
      <c r="B51" s="628" t="s">
        <v>2569</v>
      </c>
      <c r="C51" s="638" t="s">
        <v>2570</v>
      </c>
      <c r="D51" s="639" t="s">
        <v>2571</v>
      </c>
      <c r="E51" s="523" t="s">
        <v>2572</v>
      </c>
      <c r="F51" s="629">
        <v>84</v>
      </c>
      <c r="G51" s="623" t="str">
        <f t="shared" si="0"/>
        <v>Tốt</v>
      </c>
      <c r="H51" s="630"/>
    </row>
    <row r="52" spans="1:8" s="404" customFormat="1" ht="18.75" customHeight="1">
      <c r="A52" s="623">
        <v>45</v>
      </c>
      <c r="B52" s="628" t="s">
        <v>2573</v>
      </c>
      <c r="C52" s="638" t="s">
        <v>2574</v>
      </c>
      <c r="D52" s="639" t="s">
        <v>469</v>
      </c>
      <c r="E52" s="523" t="s">
        <v>21</v>
      </c>
      <c r="F52" s="629">
        <v>81</v>
      </c>
      <c r="G52" s="623" t="str">
        <f t="shared" si="0"/>
        <v>Tốt</v>
      </c>
      <c r="H52" s="630"/>
    </row>
    <row r="53" spans="1:8" s="404" customFormat="1" ht="18.75" customHeight="1">
      <c r="A53" s="623">
        <v>46</v>
      </c>
      <c r="B53" s="628" t="s">
        <v>2575</v>
      </c>
      <c r="C53" s="638" t="s">
        <v>331</v>
      </c>
      <c r="D53" s="639" t="s">
        <v>144</v>
      </c>
      <c r="E53" s="523" t="s">
        <v>1172</v>
      </c>
      <c r="F53" s="629">
        <v>61</v>
      </c>
      <c r="G53" s="623" t="str">
        <f t="shared" si="0"/>
        <v>TB</v>
      </c>
      <c r="H53" s="630"/>
    </row>
    <row r="54" spans="1:8" s="404" customFormat="1" ht="18.75" customHeight="1">
      <c r="A54" s="623">
        <v>47</v>
      </c>
      <c r="B54" s="628" t="s">
        <v>2576</v>
      </c>
      <c r="C54" s="638" t="s">
        <v>2577</v>
      </c>
      <c r="D54" s="639" t="s">
        <v>144</v>
      </c>
      <c r="E54" s="523" t="s">
        <v>2578</v>
      </c>
      <c r="F54" s="629">
        <v>81</v>
      </c>
      <c r="G54" s="623" t="str">
        <f t="shared" si="0"/>
        <v>Tốt</v>
      </c>
      <c r="H54" s="630"/>
    </row>
    <row r="55" spans="1:8" s="404" customFormat="1" ht="18.75" customHeight="1">
      <c r="A55" s="623">
        <v>48</v>
      </c>
      <c r="B55" s="628" t="s">
        <v>2579</v>
      </c>
      <c r="C55" s="638" t="s">
        <v>384</v>
      </c>
      <c r="D55" s="639" t="s">
        <v>150</v>
      </c>
      <c r="E55" s="523" t="s">
        <v>1928</v>
      </c>
      <c r="F55" s="629">
        <v>83</v>
      </c>
      <c r="G55" s="623" t="str">
        <f t="shared" si="0"/>
        <v>Tốt</v>
      </c>
      <c r="H55" s="630"/>
    </row>
    <row r="56" spans="1:8" s="404" customFormat="1" ht="18.75" customHeight="1">
      <c r="A56" s="623">
        <v>49</v>
      </c>
      <c r="B56" s="628" t="s">
        <v>2580</v>
      </c>
      <c r="C56" s="638" t="s">
        <v>2581</v>
      </c>
      <c r="D56" s="639" t="s">
        <v>341</v>
      </c>
      <c r="E56" s="523" t="s">
        <v>2224</v>
      </c>
      <c r="F56" s="629">
        <v>81</v>
      </c>
      <c r="G56" s="623" t="str">
        <f t="shared" si="0"/>
        <v>Tốt</v>
      </c>
      <c r="H56" s="630"/>
    </row>
    <row r="57" spans="1:8" s="404" customFormat="1" ht="18.75" customHeight="1">
      <c r="A57" s="623">
        <v>50</v>
      </c>
      <c r="B57" s="628" t="s">
        <v>2582</v>
      </c>
      <c r="C57" s="638" t="s">
        <v>1239</v>
      </c>
      <c r="D57" s="639" t="s">
        <v>158</v>
      </c>
      <c r="E57" s="523" t="s">
        <v>1763</v>
      </c>
      <c r="F57" s="629">
        <v>83</v>
      </c>
      <c r="G57" s="623" t="str">
        <f t="shared" si="0"/>
        <v>Tốt</v>
      </c>
      <c r="H57" s="630"/>
    </row>
    <row r="58" spans="1:8" s="404" customFormat="1" ht="18.75" customHeight="1">
      <c r="A58" s="623">
        <v>51</v>
      </c>
      <c r="B58" s="628" t="s">
        <v>2583</v>
      </c>
      <c r="C58" s="638" t="s">
        <v>532</v>
      </c>
      <c r="D58" s="639" t="s">
        <v>350</v>
      </c>
      <c r="E58" s="523" t="s">
        <v>712</v>
      </c>
      <c r="F58" s="629">
        <v>84</v>
      </c>
      <c r="G58" s="623" t="str">
        <f t="shared" si="0"/>
        <v>Tốt</v>
      </c>
      <c r="H58" s="630"/>
    </row>
    <row r="59" spans="1:8" s="404" customFormat="1" ht="18.75" customHeight="1">
      <c r="A59" s="623">
        <v>52</v>
      </c>
      <c r="B59" s="628" t="s">
        <v>2584</v>
      </c>
      <c r="C59" s="638" t="s">
        <v>556</v>
      </c>
      <c r="D59" s="639" t="s">
        <v>674</v>
      </c>
      <c r="E59" s="523" t="s">
        <v>1082</v>
      </c>
      <c r="F59" s="629">
        <v>84</v>
      </c>
      <c r="G59" s="623" t="str">
        <f t="shared" si="0"/>
        <v>Tốt</v>
      </c>
      <c r="H59" s="630"/>
    </row>
    <row r="60" spans="1:8" s="404" customFormat="1" ht="18.75" customHeight="1">
      <c r="A60" s="623">
        <v>53</v>
      </c>
      <c r="B60" s="628" t="s">
        <v>2585</v>
      </c>
      <c r="C60" s="638" t="s">
        <v>1956</v>
      </c>
      <c r="D60" s="639" t="s">
        <v>537</v>
      </c>
      <c r="E60" s="523" t="s">
        <v>1353</v>
      </c>
      <c r="F60" s="629">
        <v>87</v>
      </c>
      <c r="G60" s="623" t="str">
        <f t="shared" si="0"/>
        <v>Tốt</v>
      </c>
      <c r="H60" s="630"/>
    </row>
    <row r="61" spans="1:8" s="404" customFormat="1" ht="18.75" customHeight="1">
      <c r="A61" s="623">
        <v>54</v>
      </c>
      <c r="B61" s="628" t="s">
        <v>2586</v>
      </c>
      <c r="C61" s="638" t="s">
        <v>19</v>
      </c>
      <c r="D61" s="639" t="s">
        <v>496</v>
      </c>
      <c r="E61" s="523" t="s">
        <v>456</v>
      </c>
      <c r="F61" s="629">
        <v>85</v>
      </c>
      <c r="G61" s="623" t="str">
        <f t="shared" si="0"/>
        <v>Tốt</v>
      </c>
      <c r="H61" s="630"/>
    </row>
    <row r="62" spans="1:8" s="404" customFormat="1" ht="18.75" customHeight="1">
      <c r="A62" s="623">
        <v>55</v>
      </c>
      <c r="B62" s="628" t="s">
        <v>2587</v>
      </c>
      <c r="C62" s="638" t="s">
        <v>2588</v>
      </c>
      <c r="D62" s="639" t="s">
        <v>496</v>
      </c>
      <c r="E62" s="523" t="s">
        <v>2421</v>
      </c>
      <c r="F62" s="629">
        <v>85</v>
      </c>
      <c r="G62" s="623" t="str">
        <f t="shared" si="0"/>
        <v>Tốt</v>
      </c>
      <c r="H62" s="630"/>
    </row>
    <row r="63" spans="1:8" s="404" customFormat="1" ht="18.75" customHeight="1">
      <c r="A63" s="623">
        <v>56</v>
      </c>
      <c r="B63" s="628" t="s">
        <v>2589</v>
      </c>
      <c r="C63" s="638" t="s">
        <v>1669</v>
      </c>
      <c r="D63" s="639" t="s">
        <v>2375</v>
      </c>
      <c r="E63" s="523" t="s">
        <v>313</v>
      </c>
      <c r="F63" s="629">
        <v>84</v>
      </c>
      <c r="G63" s="623" t="str">
        <f t="shared" si="0"/>
        <v>Tốt</v>
      </c>
      <c r="H63" s="630"/>
    </row>
    <row r="64" spans="1:8" s="404" customFormat="1" ht="18.75" customHeight="1">
      <c r="A64" s="623">
        <v>57</v>
      </c>
      <c r="B64" s="628" t="s">
        <v>2590</v>
      </c>
      <c r="C64" s="638" t="s">
        <v>2087</v>
      </c>
      <c r="D64" s="639" t="s">
        <v>2375</v>
      </c>
      <c r="E64" s="523" t="s">
        <v>1398</v>
      </c>
      <c r="F64" s="629">
        <v>81</v>
      </c>
      <c r="G64" s="623" t="str">
        <f t="shared" si="0"/>
        <v>Tốt</v>
      </c>
      <c r="H64" s="630"/>
    </row>
    <row r="65" spans="1:8" s="404" customFormat="1" ht="18.75" customHeight="1">
      <c r="A65" s="623">
        <v>58</v>
      </c>
      <c r="B65" s="628" t="s">
        <v>2591</v>
      </c>
      <c r="C65" s="638" t="s">
        <v>554</v>
      </c>
      <c r="D65" s="639" t="s">
        <v>526</v>
      </c>
      <c r="E65" s="523" t="s">
        <v>2088</v>
      </c>
      <c r="F65" s="629">
        <v>84</v>
      </c>
      <c r="G65" s="623" t="str">
        <f t="shared" si="0"/>
        <v>Tốt</v>
      </c>
      <c r="H65" s="630"/>
    </row>
    <row r="66" spans="1:8" s="404" customFormat="1" ht="18.75" customHeight="1">
      <c r="A66" s="624">
        <v>59</v>
      </c>
      <c r="B66" s="632" t="s">
        <v>2592</v>
      </c>
      <c r="C66" s="642" t="s">
        <v>161</v>
      </c>
      <c r="D66" s="643" t="s">
        <v>504</v>
      </c>
      <c r="E66" s="633">
        <v>36420</v>
      </c>
      <c r="F66" s="634">
        <v>81</v>
      </c>
      <c r="G66" s="624" t="str">
        <f t="shared" si="0"/>
        <v>Tốt</v>
      </c>
      <c r="H66" s="635"/>
    </row>
    <row r="67" spans="4:5" ht="7.5" customHeight="1">
      <c r="D67" s="406"/>
      <c r="E67" s="407"/>
    </row>
    <row r="68" spans="2:5" ht="18.75" customHeight="1">
      <c r="B68" s="408" t="s">
        <v>185</v>
      </c>
      <c r="C68" s="409">
        <f>COUNTA($B$8:$B$66)</f>
        <v>59</v>
      </c>
      <c r="D68" s="410" t="s">
        <v>186</v>
      </c>
      <c r="E68" s="411"/>
    </row>
    <row r="69" spans="2:5" ht="18.75" customHeight="1">
      <c r="B69" s="412" t="s">
        <v>187</v>
      </c>
      <c r="C69" s="413" t="s">
        <v>188</v>
      </c>
      <c r="D69" s="414">
        <f>COUNTIF($G$8:$G$66,"Xuất sắc")</f>
        <v>2</v>
      </c>
      <c r="E69" s="415" t="s">
        <v>186</v>
      </c>
    </row>
    <row r="70" spans="2:5" ht="18.75" customHeight="1">
      <c r="B70" s="415"/>
      <c r="C70" s="413" t="s">
        <v>189</v>
      </c>
      <c r="D70" s="416">
        <f>COUNTIF($G$8:$G$66,"Tốt")</f>
        <v>52</v>
      </c>
      <c r="E70" s="415" t="s">
        <v>186</v>
      </c>
    </row>
    <row r="71" spans="2:5" ht="18.75" customHeight="1">
      <c r="B71" s="415"/>
      <c r="C71" s="413" t="s">
        <v>190</v>
      </c>
      <c r="D71" s="416">
        <f>COUNTIF($G$8:$G$66,"Khá")</f>
        <v>1</v>
      </c>
      <c r="E71" s="415" t="s">
        <v>186</v>
      </c>
    </row>
    <row r="72" spans="2:5" ht="18.75" customHeight="1">
      <c r="B72" s="415"/>
      <c r="C72" s="413" t="s">
        <v>191</v>
      </c>
      <c r="D72" s="416">
        <f>COUNTIF($G$8:$G$66,"TB")</f>
        <v>2</v>
      </c>
      <c r="E72" s="415" t="s">
        <v>186</v>
      </c>
    </row>
    <row r="73" spans="2:5" ht="18.75" customHeight="1">
      <c r="B73" s="415"/>
      <c r="C73" s="191" t="s">
        <v>1243</v>
      </c>
      <c r="D73" s="192">
        <f>COUNTIF($G$8:$G$68,"Yếu")</f>
        <v>1</v>
      </c>
      <c r="E73" s="191" t="s">
        <v>186</v>
      </c>
    </row>
    <row r="74" spans="2:5" ht="18.75" customHeight="1">
      <c r="B74" s="415"/>
      <c r="C74" s="191" t="s">
        <v>193</v>
      </c>
      <c r="D74" s="192">
        <f>COUNTBLANK(F8:F66)</f>
        <v>1</v>
      </c>
      <c r="E74" s="191" t="s">
        <v>186</v>
      </c>
    </row>
    <row r="75" spans="2:5" ht="9" customHeight="1">
      <c r="B75" s="415"/>
      <c r="C75" s="413"/>
      <c r="D75" s="416"/>
      <c r="E75" s="415"/>
    </row>
    <row r="76" spans="4:5" ht="18.75" customHeight="1">
      <c r="D76" s="406"/>
      <c r="E76" s="407"/>
    </row>
    <row r="77" spans="4:5" ht="18.75" customHeight="1">
      <c r="D77" s="406"/>
      <c r="E77" s="407"/>
    </row>
    <row r="78" spans="4:5" ht="18.75" customHeight="1">
      <c r="D78" s="406"/>
      <c r="E78" s="407"/>
    </row>
    <row r="79" spans="4:5" ht="18.75" customHeight="1">
      <c r="D79" s="406"/>
      <c r="E79" s="407"/>
    </row>
    <row r="80" spans="4:5" ht="18.75" customHeight="1">
      <c r="D80" s="406"/>
      <c r="E80" s="407"/>
    </row>
    <row r="81" spans="4:5" ht="18.75" customHeight="1">
      <c r="D81" s="406"/>
      <c r="E81" s="407"/>
    </row>
    <row r="82" spans="4:5" ht="18.75" customHeight="1">
      <c r="D82" s="406"/>
      <c r="E82" s="407"/>
    </row>
    <row r="83" spans="4:5" ht="18.75" customHeight="1">
      <c r="D83" s="406"/>
      <c r="E83" s="407"/>
    </row>
    <row r="84" spans="4:5" ht="18.75" customHeight="1">
      <c r="D84" s="406"/>
      <c r="E84" s="407"/>
    </row>
    <row r="85" spans="4:5" ht="18.75" customHeight="1">
      <c r="D85" s="406"/>
      <c r="E85" s="407"/>
    </row>
    <row r="86" spans="4:5" ht="18.75" customHeight="1">
      <c r="D86" s="406"/>
      <c r="E86" s="407"/>
    </row>
    <row r="87" spans="4:5" ht="18.75" customHeight="1">
      <c r="D87" s="406"/>
      <c r="E87" s="407"/>
    </row>
    <row r="88" spans="4:5" ht="18.75" customHeight="1">
      <c r="D88" s="406"/>
      <c r="E88" s="407"/>
    </row>
    <row r="89" spans="4:5" ht="18.75" customHeight="1">
      <c r="D89" s="406"/>
      <c r="E89" s="407"/>
    </row>
    <row r="90" spans="4:5" ht="18.75" customHeight="1">
      <c r="D90" s="406"/>
      <c r="E90" s="407"/>
    </row>
    <row r="91" spans="4:5" ht="18.75" customHeight="1">
      <c r="D91" s="406"/>
      <c r="E91" s="407"/>
    </row>
    <row r="92" spans="4:5" ht="18.75" customHeight="1">
      <c r="D92" s="406"/>
      <c r="E92" s="407"/>
    </row>
    <row r="93" spans="4:5" ht="18.75" customHeight="1">
      <c r="D93" s="406"/>
      <c r="E93" s="407"/>
    </row>
    <row r="94" spans="4:5" ht="18.75" customHeight="1">
      <c r="D94" s="406"/>
      <c r="E94" s="407"/>
    </row>
    <row r="95" spans="4:5" ht="18.75" customHeight="1">
      <c r="D95" s="406"/>
      <c r="E95" s="407"/>
    </row>
    <row r="96" spans="4:5" ht="18.75" customHeight="1">
      <c r="D96" s="406"/>
      <c r="E96" s="407"/>
    </row>
    <row r="97" spans="4:5" ht="18.75" customHeight="1">
      <c r="D97" s="406"/>
      <c r="E97" s="407"/>
    </row>
    <row r="98" spans="4:5" ht="18.75" customHeight="1">
      <c r="D98" s="406"/>
      <c r="E98" s="407"/>
    </row>
    <row r="99" spans="4:5" ht="18.75" customHeight="1">
      <c r="D99" s="406"/>
      <c r="E99" s="407"/>
    </row>
    <row r="100" spans="4:5" ht="18.75" customHeight="1">
      <c r="D100" s="406"/>
      <c r="E100" s="407"/>
    </row>
    <row r="101" spans="4:5" ht="18.75" customHeight="1">
      <c r="D101" s="406"/>
      <c r="E101" s="407"/>
    </row>
    <row r="102" spans="4:5" ht="18.75" customHeight="1">
      <c r="D102" s="406"/>
      <c r="E102" s="407"/>
    </row>
    <row r="103" spans="4:5" ht="18.75" customHeight="1">
      <c r="D103" s="406"/>
      <c r="E103" s="407"/>
    </row>
    <row r="104" spans="4:5" ht="18.75" customHeight="1">
      <c r="D104" s="406"/>
      <c r="E104" s="407"/>
    </row>
    <row r="105" spans="4:5" ht="18.75" customHeight="1">
      <c r="D105" s="406"/>
      <c r="E105" s="407"/>
    </row>
    <row r="106" spans="4:5" ht="18.75" customHeight="1">
      <c r="D106" s="406"/>
      <c r="E106" s="407"/>
    </row>
    <row r="107" spans="4:5" ht="18.75" customHeight="1">
      <c r="D107" s="406"/>
      <c r="E107" s="407"/>
    </row>
    <row r="108" spans="4:5" ht="18.75" customHeight="1">
      <c r="D108" s="406"/>
      <c r="E108" s="407"/>
    </row>
    <row r="109" spans="4:5" ht="18.75" customHeight="1">
      <c r="D109" s="406"/>
      <c r="E109" s="407"/>
    </row>
    <row r="110" spans="4:5" ht="18.75" customHeight="1">
      <c r="D110" s="406"/>
      <c r="E110" s="407"/>
    </row>
    <row r="111" spans="4:5" ht="18.75" customHeight="1">
      <c r="D111" s="406"/>
      <c r="E111" s="407"/>
    </row>
    <row r="112" spans="4:5" ht="18.75" customHeight="1">
      <c r="D112" s="406"/>
      <c r="E112" s="407"/>
    </row>
    <row r="113" spans="4:5" ht="18.75" customHeight="1">
      <c r="D113" s="406"/>
      <c r="E113" s="407"/>
    </row>
    <row r="114" spans="4:5" ht="18.75" customHeight="1">
      <c r="D114" s="406"/>
      <c r="E114" s="407"/>
    </row>
    <row r="115" spans="4:5" ht="18.75" customHeight="1">
      <c r="D115" s="406"/>
      <c r="E115" s="407"/>
    </row>
    <row r="116" spans="4:5" ht="18.75" customHeight="1">
      <c r="D116" s="406"/>
      <c r="E116" s="407"/>
    </row>
    <row r="117" spans="4:5" ht="18.75" customHeight="1">
      <c r="D117" s="406"/>
      <c r="E117" s="407"/>
    </row>
    <row r="118" spans="4:5" ht="18.75" customHeight="1">
      <c r="D118" s="406"/>
      <c r="E118" s="407"/>
    </row>
    <row r="119" spans="4:5" ht="18.75" customHeight="1">
      <c r="D119" s="406"/>
      <c r="E119" s="407"/>
    </row>
    <row r="120" spans="4:5" ht="18.75" customHeight="1">
      <c r="D120" s="406"/>
      <c r="E120" s="407"/>
    </row>
    <row r="121" spans="4:5" ht="18.75" customHeight="1">
      <c r="D121" s="406"/>
      <c r="E121" s="407"/>
    </row>
    <row r="122" spans="4:5" ht="18.75" customHeight="1">
      <c r="D122" s="406"/>
      <c r="E122" s="407"/>
    </row>
    <row r="123" spans="4:5" ht="18.75" customHeight="1">
      <c r="D123" s="406"/>
      <c r="E123" s="407"/>
    </row>
    <row r="124" spans="4:5" ht="18.75" customHeight="1">
      <c r="D124" s="406"/>
      <c r="E124" s="407"/>
    </row>
    <row r="125" spans="4:5" ht="18.75" customHeight="1">
      <c r="D125" s="406"/>
      <c r="E125" s="407"/>
    </row>
  </sheetData>
  <sheetProtection/>
  <protectedRanges>
    <protectedRange password="CB3F" sqref="E11:E12" name="Range1_2_1_2"/>
    <protectedRange password="CB3F" sqref="E13:E14" name="Range1_2_1_3"/>
    <protectedRange password="CB3F" sqref="E16" name="Range1_2_1_4"/>
    <protectedRange password="CB3F" sqref="F12:F20" name="Range1_2_1"/>
  </protectedRanges>
  <mergeCells count="11">
    <mergeCell ref="C6:D7"/>
    <mergeCell ref="E6:E7"/>
    <mergeCell ref="F6:F7"/>
    <mergeCell ref="G6:G7"/>
    <mergeCell ref="H6:H7"/>
    <mergeCell ref="A1:H1"/>
    <mergeCell ref="A2:H2"/>
    <mergeCell ref="A3:H3"/>
    <mergeCell ref="A4:H4"/>
    <mergeCell ref="A6:A7"/>
    <mergeCell ref="B6:B7"/>
  </mergeCells>
  <conditionalFormatting sqref="G8:G66">
    <cfRule type="cellIs" priority="1" dxfId="23" operator="greaterThan" stopIfTrue="1">
      <formula>"x"</formula>
    </cfRule>
  </conditionalFormatting>
  <printOptions horizontalCentered="1"/>
  <pageMargins left="0.1968503937007874" right="0.11811023622047245" top="0.31496062992125984" bottom="0.31496062992125984" header="0.2362204724409449" footer="0.11811023622047245"/>
  <pageSetup horizontalDpi="600" verticalDpi="600" orientation="portrait" paperSize="9" r:id="rId2"/>
  <headerFooter alignWithMargins="0">
    <oddFooter>&amp;R&amp;P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2"/>
  <sheetViews>
    <sheetView zoomScalePageLayoutView="0" workbookViewId="0" topLeftCell="A55">
      <selection activeCell="I67" sqref="I67"/>
    </sheetView>
  </sheetViews>
  <sheetFormatPr defaultColWidth="8.88671875" defaultRowHeight="18.75" customHeight="1"/>
  <cols>
    <col min="1" max="1" width="5.10546875" style="98" customWidth="1"/>
    <col min="2" max="2" width="13.10546875" style="430" bestFit="1" customWidth="1"/>
    <col min="3" max="3" width="17.88671875" style="262" bestFit="1" customWidth="1"/>
    <col min="4" max="4" width="6.99609375" style="441" customWidth="1"/>
    <col min="5" max="5" width="9.99609375" style="442" customWidth="1"/>
    <col min="6" max="6" width="8.99609375" style="262" customWidth="1"/>
    <col min="7" max="7" width="7.88671875" style="296" bestFit="1" customWidth="1"/>
    <col min="8" max="8" width="7.10546875" style="98" customWidth="1"/>
    <col min="9" max="16384" width="8.88671875" style="262" customWidth="1"/>
  </cols>
  <sheetData>
    <row r="1" spans="1:8" ht="18.75" customHeight="1">
      <c r="A1" s="885" t="s">
        <v>2713</v>
      </c>
      <c r="B1" s="885"/>
      <c r="C1" s="885"/>
      <c r="D1" s="885"/>
      <c r="E1" s="885"/>
      <c r="F1" s="885"/>
      <c r="G1" s="885"/>
      <c r="H1" s="885"/>
    </row>
    <row r="2" spans="1:8" ht="18.75" customHeight="1">
      <c r="A2" s="885" t="s">
        <v>2711</v>
      </c>
      <c r="B2" s="885"/>
      <c r="C2" s="885"/>
      <c r="D2" s="885"/>
      <c r="E2" s="885"/>
      <c r="F2" s="885"/>
      <c r="G2" s="885"/>
      <c r="H2" s="885"/>
    </row>
    <row r="3" spans="1:8" ht="18.75" customHeight="1">
      <c r="A3" s="891" t="s">
        <v>2714</v>
      </c>
      <c r="B3" s="891"/>
      <c r="C3" s="891"/>
      <c r="D3" s="891"/>
      <c r="E3" s="891"/>
      <c r="F3" s="891"/>
      <c r="G3" s="891"/>
      <c r="H3" s="891"/>
    </row>
    <row r="4" spans="1:8" ht="18.75" customHeight="1">
      <c r="A4" s="887" t="s">
        <v>2</v>
      </c>
      <c r="B4" s="887"/>
      <c r="C4" s="887"/>
      <c r="D4" s="887"/>
      <c r="E4" s="887"/>
      <c r="F4" s="887"/>
      <c r="G4" s="887"/>
      <c r="H4" s="887"/>
    </row>
    <row r="5" spans="1:8" s="391" customFormat="1" ht="10.5" customHeight="1">
      <c r="A5" s="113"/>
      <c r="B5" s="116"/>
      <c r="C5" s="4"/>
      <c r="D5" s="115"/>
      <c r="E5" s="114"/>
      <c r="F5" s="113"/>
      <c r="G5" s="113"/>
      <c r="H5" s="5"/>
    </row>
    <row r="6" spans="1:8" s="391" customFormat="1" ht="24" customHeight="1">
      <c r="A6" s="890" t="s">
        <v>3</v>
      </c>
      <c r="B6" s="890" t="s">
        <v>4</v>
      </c>
      <c r="C6" s="890" t="s">
        <v>5</v>
      </c>
      <c r="D6" s="890"/>
      <c r="E6" s="890" t="s">
        <v>6</v>
      </c>
      <c r="F6" s="890" t="s">
        <v>7</v>
      </c>
      <c r="G6" s="890" t="s">
        <v>8</v>
      </c>
      <c r="H6" s="892" t="s">
        <v>9</v>
      </c>
    </row>
    <row r="7" spans="1:8" s="391" customFormat="1" ht="24" customHeight="1">
      <c r="A7" s="890"/>
      <c r="B7" s="890"/>
      <c r="C7" s="890"/>
      <c r="D7" s="890"/>
      <c r="E7" s="890"/>
      <c r="F7" s="890"/>
      <c r="G7" s="890"/>
      <c r="H7" s="893"/>
    </row>
    <row r="8" spans="1:8" s="422" customFormat="1" ht="18.75" customHeight="1">
      <c r="A8" s="419">
        <v>1</v>
      </c>
      <c r="B8" s="198" t="s">
        <v>2593</v>
      </c>
      <c r="C8" s="420" t="s">
        <v>2594</v>
      </c>
      <c r="D8" s="421" t="s">
        <v>209</v>
      </c>
      <c r="E8" s="198" t="s">
        <v>267</v>
      </c>
      <c r="F8" s="198">
        <v>85</v>
      </c>
      <c r="G8" s="198" t="str">
        <f>IF(F8&gt;=90,"Xuất sắc",IF(F8&gt;=80,"Tốt",IF(F8&gt;=65,"Khá",IF(F8&gt;=50,"TB","Yếu"))))</f>
        <v>Tốt</v>
      </c>
      <c r="H8" s="198"/>
    </row>
    <row r="9" spans="1:8" s="422" customFormat="1" ht="18.75" customHeight="1">
      <c r="A9" s="423">
        <v>2</v>
      </c>
      <c r="B9" s="423" t="s">
        <v>2595</v>
      </c>
      <c r="C9" s="424" t="s">
        <v>33</v>
      </c>
      <c r="D9" s="425" t="s">
        <v>2596</v>
      </c>
      <c r="E9" s="426" t="s">
        <v>1723</v>
      </c>
      <c r="F9" s="427">
        <v>80</v>
      </c>
      <c r="G9" s="204" t="str">
        <f aca="true" t="shared" si="0" ref="G9:G63">IF(F9&gt;=90,"Xuất sắc",IF(F9&gt;=80,"Tốt",IF(F9&gt;=65,"Khá",IF(F9&gt;=50,"TB","Yếu"))))</f>
        <v>Tốt</v>
      </c>
      <c r="H9" s="428"/>
    </row>
    <row r="10" spans="1:8" s="422" customFormat="1" ht="18.75" customHeight="1">
      <c r="A10" s="655">
        <v>3</v>
      </c>
      <c r="B10" s="655" t="s">
        <v>2597</v>
      </c>
      <c r="C10" s="656" t="s">
        <v>2163</v>
      </c>
      <c r="D10" s="657" t="s">
        <v>375</v>
      </c>
      <c r="E10" s="658" t="s">
        <v>76</v>
      </c>
      <c r="F10" s="230">
        <v>89</v>
      </c>
      <c r="G10" s="204" t="str">
        <f t="shared" si="0"/>
        <v>Tốt</v>
      </c>
      <c r="H10" s="166"/>
    </row>
    <row r="11" spans="1:8" s="422" customFormat="1" ht="18.75" customHeight="1">
      <c r="A11" s="655">
        <v>4</v>
      </c>
      <c r="B11" s="655" t="s">
        <v>2598</v>
      </c>
      <c r="C11" s="656" t="s">
        <v>1119</v>
      </c>
      <c r="D11" s="657" t="s">
        <v>787</v>
      </c>
      <c r="E11" s="658" t="s">
        <v>2256</v>
      </c>
      <c r="F11" s="230">
        <v>82</v>
      </c>
      <c r="G11" s="204" t="str">
        <f t="shared" si="0"/>
        <v>Tốt</v>
      </c>
      <c r="H11" s="166"/>
    </row>
    <row r="12" spans="1:8" s="422" customFormat="1" ht="18.75" customHeight="1">
      <c r="A12" s="655">
        <v>5</v>
      </c>
      <c r="B12" s="655" t="s">
        <v>2599</v>
      </c>
      <c r="C12" s="656" t="s">
        <v>522</v>
      </c>
      <c r="D12" s="657" t="s">
        <v>30</v>
      </c>
      <c r="E12" s="658" t="s">
        <v>2600</v>
      </c>
      <c r="F12" s="230">
        <v>88</v>
      </c>
      <c r="G12" s="204" t="str">
        <f t="shared" si="0"/>
        <v>Tốt</v>
      </c>
      <c r="H12" s="166"/>
    </row>
    <row r="13" spans="1:8" s="422" customFormat="1" ht="18.75" customHeight="1">
      <c r="A13" s="655">
        <v>6</v>
      </c>
      <c r="B13" s="655" t="s">
        <v>2601</v>
      </c>
      <c r="C13" s="656" t="s">
        <v>44</v>
      </c>
      <c r="D13" s="657" t="s">
        <v>235</v>
      </c>
      <c r="E13" s="658" t="s">
        <v>2531</v>
      </c>
      <c r="F13" s="230">
        <v>80</v>
      </c>
      <c r="G13" s="204" t="str">
        <f t="shared" si="0"/>
        <v>Tốt</v>
      </c>
      <c r="H13" s="166"/>
    </row>
    <row r="14" spans="1:8" s="422" customFormat="1" ht="18.75" customHeight="1">
      <c r="A14" s="655">
        <v>7</v>
      </c>
      <c r="B14" s="655" t="s">
        <v>2602</v>
      </c>
      <c r="C14" s="656" t="s">
        <v>116</v>
      </c>
      <c r="D14" s="657" t="s">
        <v>42</v>
      </c>
      <c r="E14" s="658" t="s">
        <v>712</v>
      </c>
      <c r="F14" s="230">
        <v>82</v>
      </c>
      <c r="G14" s="204" t="str">
        <f t="shared" si="0"/>
        <v>Tốt</v>
      </c>
      <c r="H14" s="166"/>
    </row>
    <row r="15" spans="1:8" s="422" customFormat="1" ht="18.75" customHeight="1">
      <c r="A15" s="655">
        <v>8</v>
      </c>
      <c r="B15" s="655" t="s">
        <v>2603</v>
      </c>
      <c r="C15" s="656" t="s">
        <v>718</v>
      </c>
      <c r="D15" s="657" t="s">
        <v>45</v>
      </c>
      <c r="E15" s="658" t="s">
        <v>2604</v>
      </c>
      <c r="F15" s="230">
        <v>86</v>
      </c>
      <c r="G15" s="204" t="str">
        <f t="shared" si="0"/>
        <v>Tốt</v>
      </c>
      <c r="H15" s="166"/>
    </row>
    <row r="16" spans="1:8" s="422" customFormat="1" ht="18.75" customHeight="1">
      <c r="A16" s="655">
        <v>9</v>
      </c>
      <c r="B16" s="655" t="s">
        <v>2605</v>
      </c>
      <c r="C16" s="656" t="s">
        <v>19</v>
      </c>
      <c r="D16" s="657" t="s">
        <v>2606</v>
      </c>
      <c r="E16" s="658" t="s">
        <v>1928</v>
      </c>
      <c r="F16" s="230">
        <v>83</v>
      </c>
      <c r="G16" s="204" t="str">
        <f t="shared" si="0"/>
        <v>Tốt</v>
      </c>
      <c r="H16" s="166"/>
    </row>
    <row r="17" spans="1:8" s="422" customFormat="1" ht="18.75" customHeight="1">
      <c r="A17" s="655">
        <v>10</v>
      </c>
      <c r="B17" s="655" t="s">
        <v>2607</v>
      </c>
      <c r="C17" s="656" t="s">
        <v>2608</v>
      </c>
      <c r="D17" s="657" t="s">
        <v>2609</v>
      </c>
      <c r="E17" s="658" t="s">
        <v>210</v>
      </c>
      <c r="F17" s="230">
        <v>84</v>
      </c>
      <c r="G17" s="204" t="str">
        <f t="shared" si="0"/>
        <v>Tốt</v>
      </c>
      <c r="H17" s="166"/>
    </row>
    <row r="18" spans="1:8" s="422" customFormat="1" ht="18.75" customHeight="1">
      <c r="A18" s="655">
        <v>11</v>
      </c>
      <c r="B18" s="655" t="s">
        <v>2610</v>
      </c>
      <c r="C18" s="656" t="s">
        <v>395</v>
      </c>
      <c r="D18" s="657" t="s">
        <v>249</v>
      </c>
      <c r="E18" s="658" t="s">
        <v>52</v>
      </c>
      <c r="F18" s="230">
        <v>80</v>
      </c>
      <c r="G18" s="204" t="str">
        <f t="shared" si="0"/>
        <v>Tốt</v>
      </c>
      <c r="H18" s="166"/>
    </row>
    <row r="19" spans="1:8" s="422" customFormat="1" ht="18.75" customHeight="1">
      <c r="A19" s="655">
        <v>12</v>
      </c>
      <c r="B19" s="655" t="s">
        <v>2611</v>
      </c>
      <c r="C19" s="656" t="s">
        <v>2612</v>
      </c>
      <c r="D19" s="657" t="s">
        <v>249</v>
      </c>
      <c r="E19" s="658" t="s">
        <v>455</v>
      </c>
      <c r="F19" s="230">
        <v>70</v>
      </c>
      <c r="G19" s="204" t="str">
        <f t="shared" si="0"/>
        <v>Khá</v>
      </c>
      <c r="H19" s="166"/>
    </row>
    <row r="20" spans="1:8" s="422" customFormat="1" ht="18.75" customHeight="1">
      <c r="A20" s="655">
        <v>13</v>
      </c>
      <c r="B20" s="655" t="s">
        <v>2613</v>
      </c>
      <c r="C20" s="656" t="s">
        <v>877</v>
      </c>
      <c r="D20" s="657" t="s">
        <v>51</v>
      </c>
      <c r="E20" s="658" t="s">
        <v>1735</v>
      </c>
      <c r="F20" s="230">
        <v>86</v>
      </c>
      <c r="G20" s="204" t="str">
        <f t="shared" si="0"/>
        <v>Tốt</v>
      </c>
      <c r="H20" s="166"/>
    </row>
    <row r="21" spans="1:8" s="422" customFormat="1" ht="18.75" customHeight="1">
      <c r="A21" s="655">
        <v>14</v>
      </c>
      <c r="B21" s="655" t="s">
        <v>2614</v>
      </c>
      <c r="C21" s="656" t="s">
        <v>131</v>
      </c>
      <c r="D21" s="657" t="s">
        <v>844</v>
      </c>
      <c r="E21" s="658" t="s">
        <v>1371</v>
      </c>
      <c r="F21" s="230">
        <v>82</v>
      </c>
      <c r="G21" s="204" t="str">
        <f t="shared" si="0"/>
        <v>Tốt</v>
      </c>
      <c r="H21" s="166"/>
    </row>
    <row r="22" spans="1:8" s="422" customFormat="1" ht="18.75" customHeight="1">
      <c r="A22" s="655">
        <v>15</v>
      </c>
      <c r="B22" s="655" t="s">
        <v>2615</v>
      </c>
      <c r="C22" s="656" t="s">
        <v>1119</v>
      </c>
      <c r="D22" s="657" t="s">
        <v>605</v>
      </c>
      <c r="E22" s="658" t="s">
        <v>2616</v>
      </c>
      <c r="F22" s="230">
        <v>81</v>
      </c>
      <c r="G22" s="204" t="str">
        <f t="shared" si="0"/>
        <v>Tốt</v>
      </c>
      <c r="H22" s="166"/>
    </row>
    <row r="23" spans="1:8" s="422" customFormat="1" ht="18.75" customHeight="1">
      <c r="A23" s="655">
        <v>16</v>
      </c>
      <c r="B23" s="655" t="s">
        <v>2617</v>
      </c>
      <c r="C23" s="656" t="s">
        <v>603</v>
      </c>
      <c r="D23" s="657" t="s">
        <v>417</v>
      </c>
      <c r="E23" s="658" t="s">
        <v>35</v>
      </c>
      <c r="F23" s="230">
        <v>80</v>
      </c>
      <c r="G23" s="204" t="str">
        <f t="shared" si="0"/>
        <v>Tốt</v>
      </c>
      <c r="H23" s="166"/>
    </row>
    <row r="24" spans="1:8" s="422" customFormat="1" ht="18.75" customHeight="1">
      <c r="A24" s="655">
        <v>17</v>
      </c>
      <c r="B24" s="655" t="s">
        <v>2618</v>
      </c>
      <c r="C24" s="659" t="s">
        <v>2619</v>
      </c>
      <c r="D24" s="660" t="s">
        <v>68</v>
      </c>
      <c r="E24" s="661" t="s">
        <v>313</v>
      </c>
      <c r="F24" s="230">
        <v>86</v>
      </c>
      <c r="G24" s="204" t="str">
        <f t="shared" si="0"/>
        <v>Tốt</v>
      </c>
      <c r="H24" s="166"/>
    </row>
    <row r="25" spans="1:8" s="422" customFormat="1" ht="18.75" customHeight="1">
      <c r="A25" s="655">
        <v>18</v>
      </c>
      <c r="B25" s="655" t="s">
        <v>2620</v>
      </c>
      <c r="C25" s="656" t="s">
        <v>287</v>
      </c>
      <c r="D25" s="657" t="s">
        <v>68</v>
      </c>
      <c r="E25" s="658" t="s">
        <v>2621</v>
      </c>
      <c r="F25" s="230">
        <v>86</v>
      </c>
      <c r="G25" s="204" t="str">
        <f t="shared" si="0"/>
        <v>Tốt</v>
      </c>
      <c r="H25" s="166"/>
    </row>
    <row r="26" spans="1:8" s="422" customFormat="1" ht="18.75" customHeight="1">
      <c r="A26" s="655">
        <v>19</v>
      </c>
      <c r="B26" s="655" t="s">
        <v>2622</v>
      </c>
      <c r="C26" s="656" t="s">
        <v>2623</v>
      </c>
      <c r="D26" s="657" t="s">
        <v>68</v>
      </c>
      <c r="E26" s="658" t="s">
        <v>2136</v>
      </c>
      <c r="F26" s="230">
        <v>82</v>
      </c>
      <c r="G26" s="204" t="str">
        <f t="shared" si="0"/>
        <v>Tốt</v>
      </c>
      <c r="H26" s="166"/>
    </row>
    <row r="27" spans="1:8" s="422" customFormat="1" ht="18.75" customHeight="1">
      <c r="A27" s="655">
        <v>20</v>
      </c>
      <c r="B27" s="655" t="s">
        <v>2624</v>
      </c>
      <c r="C27" s="656" t="s">
        <v>2625</v>
      </c>
      <c r="D27" s="657" t="s">
        <v>426</v>
      </c>
      <c r="E27" s="658" t="s">
        <v>82</v>
      </c>
      <c r="F27" s="230">
        <v>86</v>
      </c>
      <c r="G27" s="204" t="str">
        <f t="shared" si="0"/>
        <v>Tốt</v>
      </c>
      <c r="H27" s="166"/>
    </row>
    <row r="28" spans="1:8" s="422" customFormat="1" ht="18.75" customHeight="1">
      <c r="A28" s="655">
        <v>21</v>
      </c>
      <c r="B28" s="655" t="s">
        <v>2626</v>
      </c>
      <c r="C28" s="656" t="s">
        <v>692</v>
      </c>
      <c r="D28" s="657" t="s">
        <v>855</v>
      </c>
      <c r="E28" s="658" t="s">
        <v>250</v>
      </c>
      <c r="F28" s="230">
        <v>88</v>
      </c>
      <c r="G28" s="204" t="str">
        <f t="shared" si="0"/>
        <v>Tốt</v>
      </c>
      <c r="H28" s="166"/>
    </row>
    <row r="29" spans="1:8" s="422" customFormat="1" ht="18.75" customHeight="1">
      <c r="A29" s="655">
        <v>22</v>
      </c>
      <c r="B29" s="655" t="s">
        <v>2627</v>
      </c>
      <c r="C29" s="656" t="s">
        <v>1621</v>
      </c>
      <c r="D29" s="657" t="s">
        <v>1328</v>
      </c>
      <c r="E29" s="658" t="s">
        <v>151</v>
      </c>
      <c r="F29" s="230">
        <v>64</v>
      </c>
      <c r="G29" s="204" t="str">
        <f t="shared" si="0"/>
        <v>TB</v>
      </c>
      <c r="H29" s="166"/>
    </row>
    <row r="30" spans="1:8" s="422" customFormat="1" ht="18.75" customHeight="1">
      <c r="A30" s="655">
        <v>23</v>
      </c>
      <c r="B30" s="655" t="s">
        <v>2628</v>
      </c>
      <c r="C30" s="656" t="s">
        <v>2629</v>
      </c>
      <c r="D30" s="657" t="s">
        <v>2630</v>
      </c>
      <c r="E30" s="658" t="s">
        <v>758</v>
      </c>
      <c r="F30" s="230">
        <v>86</v>
      </c>
      <c r="G30" s="204" t="str">
        <f t="shared" si="0"/>
        <v>Tốt</v>
      </c>
      <c r="H30" s="166"/>
    </row>
    <row r="31" spans="1:8" s="422" customFormat="1" ht="21" customHeight="1">
      <c r="A31" s="655">
        <v>24</v>
      </c>
      <c r="B31" s="655" t="s">
        <v>2631</v>
      </c>
      <c r="C31" s="656" t="s">
        <v>2632</v>
      </c>
      <c r="D31" s="657" t="s">
        <v>2633</v>
      </c>
      <c r="E31" s="658" t="s">
        <v>2468</v>
      </c>
      <c r="F31" s="230">
        <v>86</v>
      </c>
      <c r="G31" s="204" t="str">
        <f t="shared" si="0"/>
        <v>Tốt</v>
      </c>
      <c r="H31" s="166"/>
    </row>
    <row r="32" spans="1:8" s="422" customFormat="1" ht="18.75" customHeight="1">
      <c r="A32" s="655">
        <v>25</v>
      </c>
      <c r="B32" s="655" t="s">
        <v>2634</v>
      </c>
      <c r="C32" s="656" t="s">
        <v>2635</v>
      </c>
      <c r="D32" s="657" t="s">
        <v>2198</v>
      </c>
      <c r="E32" s="658" t="s">
        <v>804</v>
      </c>
      <c r="F32" s="230">
        <v>61</v>
      </c>
      <c r="G32" s="204" t="str">
        <f t="shared" si="0"/>
        <v>TB</v>
      </c>
      <c r="H32" s="166"/>
    </row>
    <row r="33" spans="1:8" s="422" customFormat="1" ht="18.75" customHeight="1">
      <c r="A33" s="655">
        <v>26</v>
      </c>
      <c r="B33" s="655" t="s">
        <v>2636</v>
      </c>
      <c r="C33" s="656" t="s">
        <v>2637</v>
      </c>
      <c r="D33" s="657" t="s">
        <v>75</v>
      </c>
      <c r="E33" s="658" t="s">
        <v>942</v>
      </c>
      <c r="F33" s="230">
        <v>80</v>
      </c>
      <c r="G33" s="204" t="str">
        <f t="shared" si="0"/>
        <v>Tốt</v>
      </c>
      <c r="H33" s="166"/>
    </row>
    <row r="34" spans="1:8" s="422" customFormat="1" ht="18.75" customHeight="1">
      <c r="A34" s="655">
        <v>27</v>
      </c>
      <c r="B34" s="655" t="s">
        <v>2638</v>
      </c>
      <c r="C34" s="656" t="s">
        <v>875</v>
      </c>
      <c r="D34" s="657" t="s">
        <v>75</v>
      </c>
      <c r="E34" s="658" t="s">
        <v>391</v>
      </c>
      <c r="F34" s="230">
        <v>80</v>
      </c>
      <c r="G34" s="204" t="str">
        <f t="shared" si="0"/>
        <v>Tốt</v>
      </c>
      <c r="H34" s="166"/>
    </row>
    <row r="35" spans="1:8" s="422" customFormat="1" ht="18.75" customHeight="1">
      <c r="A35" s="655">
        <v>28</v>
      </c>
      <c r="B35" s="655" t="s">
        <v>2639</v>
      </c>
      <c r="C35" s="656" t="s">
        <v>2640</v>
      </c>
      <c r="D35" s="657" t="s">
        <v>75</v>
      </c>
      <c r="E35" s="658" t="s">
        <v>2641</v>
      </c>
      <c r="F35" s="230">
        <v>83</v>
      </c>
      <c r="G35" s="204" t="str">
        <f t="shared" si="0"/>
        <v>Tốt</v>
      </c>
      <c r="H35" s="166"/>
    </row>
    <row r="36" spans="1:8" s="422" customFormat="1" ht="18.75" customHeight="1">
      <c r="A36" s="655">
        <v>29</v>
      </c>
      <c r="B36" s="655" t="s">
        <v>2642</v>
      </c>
      <c r="C36" s="656" t="s">
        <v>273</v>
      </c>
      <c r="D36" s="657" t="s">
        <v>447</v>
      </c>
      <c r="E36" s="658" t="s">
        <v>2341</v>
      </c>
      <c r="F36" s="230">
        <v>78</v>
      </c>
      <c r="G36" s="204" t="str">
        <f t="shared" si="0"/>
        <v>Khá</v>
      </c>
      <c r="H36" s="166"/>
    </row>
    <row r="37" spans="1:8" s="422" customFormat="1" ht="18.75" customHeight="1">
      <c r="A37" s="655">
        <v>30</v>
      </c>
      <c r="B37" s="655" t="s">
        <v>2643</v>
      </c>
      <c r="C37" s="656" t="s">
        <v>468</v>
      </c>
      <c r="D37" s="657" t="s">
        <v>2454</v>
      </c>
      <c r="E37" s="658" t="s">
        <v>2644</v>
      </c>
      <c r="F37" s="230">
        <v>80</v>
      </c>
      <c r="G37" s="204" t="str">
        <f t="shared" si="0"/>
        <v>Tốt</v>
      </c>
      <c r="H37" s="166"/>
    </row>
    <row r="38" spans="1:8" s="422" customFormat="1" ht="18.75" customHeight="1">
      <c r="A38" s="655">
        <v>31</v>
      </c>
      <c r="B38" s="655" t="s">
        <v>2645</v>
      </c>
      <c r="C38" s="656" t="s">
        <v>1738</v>
      </c>
      <c r="D38" s="657" t="s">
        <v>105</v>
      </c>
      <c r="E38" s="658" t="s">
        <v>2646</v>
      </c>
      <c r="F38" s="230">
        <v>84</v>
      </c>
      <c r="G38" s="204" t="str">
        <f t="shared" si="0"/>
        <v>Tốt</v>
      </c>
      <c r="H38" s="662"/>
    </row>
    <row r="39" spans="1:8" s="422" customFormat="1" ht="18.75" customHeight="1">
      <c r="A39" s="655">
        <v>32</v>
      </c>
      <c r="B39" s="655" t="s">
        <v>2647</v>
      </c>
      <c r="C39" s="663" t="s">
        <v>393</v>
      </c>
      <c r="D39" s="664" t="s">
        <v>109</v>
      </c>
      <c r="E39" s="661" t="s">
        <v>1116</v>
      </c>
      <c r="F39" s="230">
        <v>82</v>
      </c>
      <c r="G39" s="204" t="str">
        <f t="shared" si="0"/>
        <v>Tốt</v>
      </c>
      <c r="H39" s="166"/>
    </row>
    <row r="40" spans="1:8" s="422" customFormat="1" ht="18.75" customHeight="1">
      <c r="A40" s="655">
        <v>33</v>
      </c>
      <c r="B40" s="655" t="s">
        <v>2648</v>
      </c>
      <c r="C40" s="663" t="s">
        <v>2649</v>
      </c>
      <c r="D40" s="657" t="s">
        <v>2650</v>
      </c>
      <c r="E40" s="661" t="s">
        <v>21</v>
      </c>
      <c r="F40" s="230">
        <v>80</v>
      </c>
      <c r="G40" s="204" t="str">
        <f t="shared" si="0"/>
        <v>Tốt</v>
      </c>
      <c r="H40" s="166"/>
    </row>
    <row r="41" spans="1:8" s="422" customFormat="1" ht="18.75" customHeight="1">
      <c r="A41" s="655">
        <v>34</v>
      </c>
      <c r="B41" s="655" t="s">
        <v>2651</v>
      </c>
      <c r="C41" s="656" t="s">
        <v>2652</v>
      </c>
      <c r="D41" s="657" t="s">
        <v>560</v>
      </c>
      <c r="E41" s="658" t="s">
        <v>2219</v>
      </c>
      <c r="F41" s="230">
        <v>80</v>
      </c>
      <c r="G41" s="204" t="str">
        <f t="shared" si="0"/>
        <v>Tốt</v>
      </c>
      <c r="H41" s="166"/>
    </row>
    <row r="42" spans="1:8" s="422" customFormat="1" ht="18.75" customHeight="1">
      <c r="A42" s="655">
        <v>35</v>
      </c>
      <c r="B42" s="655" t="s">
        <v>2653</v>
      </c>
      <c r="C42" s="656" t="s">
        <v>2654</v>
      </c>
      <c r="D42" s="657" t="s">
        <v>1015</v>
      </c>
      <c r="E42" s="658" t="s">
        <v>744</v>
      </c>
      <c r="F42" s="230">
        <v>82</v>
      </c>
      <c r="G42" s="204" t="str">
        <f t="shared" si="0"/>
        <v>Tốt</v>
      </c>
      <c r="H42" s="662"/>
    </row>
    <row r="43" spans="1:8" s="422" customFormat="1" ht="18.75" customHeight="1">
      <c r="A43" s="655">
        <v>36</v>
      </c>
      <c r="B43" s="655" t="s">
        <v>2655</v>
      </c>
      <c r="C43" s="656" t="s">
        <v>374</v>
      </c>
      <c r="D43" s="657" t="s">
        <v>553</v>
      </c>
      <c r="E43" s="658" t="s">
        <v>2656</v>
      </c>
      <c r="F43" s="230">
        <v>86</v>
      </c>
      <c r="G43" s="204" t="str">
        <f t="shared" si="0"/>
        <v>Tốt</v>
      </c>
      <c r="H43" s="166"/>
    </row>
    <row r="44" spans="1:8" s="422" customFormat="1" ht="18.75" customHeight="1">
      <c r="A44" s="655">
        <v>37</v>
      </c>
      <c r="B44" s="655" t="s">
        <v>2657</v>
      </c>
      <c r="C44" s="656" t="s">
        <v>2658</v>
      </c>
      <c r="D44" s="657" t="s">
        <v>133</v>
      </c>
      <c r="E44" s="658" t="s">
        <v>1285</v>
      </c>
      <c r="F44" s="230">
        <v>80</v>
      </c>
      <c r="G44" s="204" t="str">
        <f t="shared" si="0"/>
        <v>Tốt</v>
      </c>
      <c r="H44" s="166"/>
    </row>
    <row r="45" spans="1:8" s="422" customFormat="1" ht="18.75" customHeight="1">
      <c r="A45" s="655">
        <v>38</v>
      </c>
      <c r="B45" s="655" t="s">
        <v>2659</v>
      </c>
      <c r="C45" s="656" t="s">
        <v>2019</v>
      </c>
      <c r="D45" s="657" t="s">
        <v>133</v>
      </c>
      <c r="E45" s="658" t="s">
        <v>963</v>
      </c>
      <c r="F45" s="230">
        <v>85</v>
      </c>
      <c r="G45" s="204" t="str">
        <f t="shared" si="0"/>
        <v>Tốt</v>
      </c>
      <c r="H45" s="166"/>
    </row>
    <row r="46" spans="1:8" s="422" customFormat="1" ht="18.75" customHeight="1">
      <c r="A46" s="655">
        <v>39</v>
      </c>
      <c r="B46" s="655" t="s">
        <v>2660</v>
      </c>
      <c r="C46" s="663" t="s">
        <v>2661</v>
      </c>
      <c r="D46" s="664" t="s">
        <v>324</v>
      </c>
      <c r="E46" s="661" t="s">
        <v>1333</v>
      </c>
      <c r="F46" s="230">
        <v>80</v>
      </c>
      <c r="G46" s="204" t="str">
        <f t="shared" si="0"/>
        <v>Tốt</v>
      </c>
      <c r="H46" s="166"/>
    </row>
    <row r="47" spans="1:8" s="422" customFormat="1" ht="18.75" customHeight="1">
      <c r="A47" s="655">
        <v>40</v>
      </c>
      <c r="B47" s="655" t="s">
        <v>2662</v>
      </c>
      <c r="C47" s="656" t="s">
        <v>2663</v>
      </c>
      <c r="D47" s="657" t="s">
        <v>469</v>
      </c>
      <c r="E47" s="658" t="s">
        <v>720</v>
      </c>
      <c r="F47" s="230">
        <v>88</v>
      </c>
      <c r="G47" s="204" t="str">
        <f t="shared" si="0"/>
        <v>Tốt</v>
      </c>
      <c r="H47" s="166"/>
    </row>
    <row r="48" spans="1:8" s="422" customFormat="1" ht="18.75" customHeight="1">
      <c r="A48" s="655">
        <v>41</v>
      </c>
      <c r="B48" s="655" t="s">
        <v>2664</v>
      </c>
      <c r="C48" s="656" t="s">
        <v>2665</v>
      </c>
      <c r="D48" s="657" t="s">
        <v>144</v>
      </c>
      <c r="E48" s="658" t="s">
        <v>2666</v>
      </c>
      <c r="F48" s="230">
        <v>80</v>
      </c>
      <c r="G48" s="204" t="str">
        <f t="shared" si="0"/>
        <v>Tốt</v>
      </c>
      <c r="H48" s="166"/>
    </row>
    <row r="49" spans="1:8" s="422" customFormat="1" ht="18.75" customHeight="1">
      <c r="A49" s="655">
        <v>42</v>
      </c>
      <c r="B49" s="655" t="s">
        <v>2667</v>
      </c>
      <c r="C49" s="656" t="s">
        <v>1119</v>
      </c>
      <c r="D49" s="657" t="s">
        <v>879</v>
      </c>
      <c r="E49" s="658" t="s">
        <v>2668</v>
      </c>
      <c r="F49" s="230">
        <v>80</v>
      </c>
      <c r="G49" s="204" t="str">
        <f t="shared" si="0"/>
        <v>Tốt</v>
      </c>
      <c r="H49" s="166"/>
    </row>
    <row r="50" spans="1:8" s="422" customFormat="1" ht="18.75" customHeight="1">
      <c r="A50" s="655">
        <v>43</v>
      </c>
      <c r="B50" s="655" t="s">
        <v>2669</v>
      </c>
      <c r="C50" s="656" t="s">
        <v>2670</v>
      </c>
      <c r="D50" s="657" t="s">
        <v>150</v>
      </c>
      <c r="E50" s="658" t="s">
        <v>1735</v>
      </c>
      <c r="F50" s="230">
        <v>85</v>
      </c>
      <c r="G50" s="204" t="str">
        <f t="shared" si="0"/>
        <v>Tốt</v>
      </c>
      <c r="H50" s="665"/>
    </row>
    <row r="51" spans="1:8" s="422" customFormat="1" ht="18.75" customHeight="1">
      <c r="A51" s="655">
        <v>44</v>
      </c>
      <c r="B51" s="655" t="s">
        <v>2671</v>
      </c>
      <c r="C51" s="663" t="s">
        <v>2672</v>
      </c>
      <c r="D51" s="664" t="s">
        <v>341</v>
      </c>
      <c r="E51" s="661" t="s">
        <v>13</v>
      </c>
      <c r="F51" s="230">
        <v>80</v>
      </c>
      <c r="G51" s="204" t="str">
        <f t="shared" si="0"/>
        <v>Tốt</v>
      </c>
      <c r="H51" s="662"/>
    </row>
    <row r="52" spans="1:8" s="422" customFormat="1" ht="18.75" customHeight="1">
      <c r="A52" s="655">
        <v>45</v>
      </c>
      <c r="B52" s="655" t="s">
        <v>2673</v>
      </c>
      <c r="C52" s="663" t="s">
        <v>2674</v>
      </c>
      <c r="D52" s="664" t="s">
        <v>341</v>
      </c>
      <c r="E52" s="661" t="s">
        <v>239</v>
      </c>
      <c r="F52" s="230">
        <v>80</v>
      </c>
      <c r="G52" s="204" t="str">
        <f t="shared" si="0"/>
        <v>Tốt</v>
      </c>
      <c r="H52" s="166"/>
    </row>
    <row r="53" spans="1:8" s="422" customFormat="1" ht="18.75" customHeight="1">
      <c r="A53" s="655">
        <v>46</v>
      </c>
      <c r="B53" s="666" t="s">
        <v>2675</v>
      </c>
      <c r="C53" s="663" t="s">
        <v>19</v>
      </c>
      <c r="D53" s="664" t="s">
        <v>350</v>
      </c>
      <c r="E53" s="661" t="s">
        <v>170</v>
      </c>
      <c r="F53" s="230">
        <v>73</v>
      </c>
      <c r="G53" s="204" t="str">
        <f t="shared" si="0"/>
        <v>Khá</v>
      </c>
      <c r="H53" s="166"/>
    </row>
    <row r="54" spans="1:8" s="429" customFormat="1" ht="18.75" customHeight="1">
      <c r="A54" s="655">
        <v>47</v>
      </c>
      <c r="B54" s="655" t="s">
        <v>2676</v>
      </c>
      <c r="C54" s="667" t="s">
        <v>2677</v>
      </c>
      <c r="D54" s="668" t="s">
        <v>350</v>
      </c>
      <c r="E54" s="669" t="s">
        <v>2678</v>
      </c>
      <c r="F54" s="230">
        <v>80</v>
      </c>
      <c r="G54" s="204" t="str">
        <f t="shared" si="0"/>
        <v>Tốt</v>
      </c>
      <c r="H54" s="166"/>
    </row>
    <row r="55" spans="1:8" s="422" customFormat="1" ht="18.75" customHeight="1">
      <c r="A55" s="655">
        <v>48</v>
      </c>
      <c r="B55" s="655" t="s">
        <v>2679</v>
      </c>
      <c r="C55" s="663" t="s">
        <v>2680</v>
      </c>
      <c r="D55" s="664" t="s">
        <v>1831</v>
      </c>
      <c r="E55" s="661" t="s">
        <v>1308</v>
      </c>
      <c r="F55" s="230">
        <v>82</v>
      </c>
      <c r="G55" s="204" t="str">
        <f t="shared" si="0"/>
        <v>Tốt</v>
      </c>
      <c r="H55" s="166"/>
    </row>
    <row r="56" spans="1:8" s="422" customFormat="1" ht="18.75" customHeight="1">
      <c r="A56" s="655">
        <v>49</v>
      </c>
      <c r="B56" s="655" t="s">
        <v>2681</v>
      </c>
      <c r="C56" s="663" t="s">
        <v>2682</v>
      </c>
      <c r="D56" s="664" t="s">
        <v>1572</v>
      </c>
      <c r="E56" s="661" t="s">
        <v>1639</v>
      </c>
      <c r="F56" s="230">
        <v>70</v>
      </c>
      <c r="G56" s="204" t="str">
        <f t="shared" si="0"/>
        <v>Khá</v>
      </c>
      <c r="H56" s="166"/>
    </row>
    <row r="57" spans="1:8" s="422" customFormat="1" ht="18.75" customHeight="1">
      <c r="A57" s="655">
        <v>50</v>
      </c>
      <c r="B57" s="655" t="s">
        <v>2683</v>
      </c>
      <c r="C57" s="663" t="s">
        <v>257</v>
      </c>
      <c r="D57" s="664" t="s">
        <v>496</v>
      </c>
      <c r="E57" s="661" t="s">
        <v>232</v>
      </c>
      <c r="F57" s="230">
        <v>80</v>
      </c>
      <c r="G57" s="204" t="str">
        <f t="shared" si="0"/>
        <v>Tốt</v>
      </c>
      <c r="H57" s="166"/>
    </row>
    <row r="58" spans="1:8" s="422" customFormat="1" ht="18.75" customHeight="1">
      <c r="A58" s="655">
        <v>51</v>
      </c>
      <c r="B58" s="655" t="s">
        <v>2684</v>
      </c>
      <c r="C58" s="663" t="s">
        <v>263</v>
      </c>
      <c r="D58" s="664" t="s">
        <v>1729</v>
      </c>
      <c r="E58" s="661" t="s">
        <v>281</v>
      </c>
      <c r="F58" s="230">
        <v>80</v>
      </c>
      <c r="G58" s="204" t="str">
        <f t="shared" si="0"/>
        <v>Tốt</v>
      </c>
      <c r="H58" s="166"/>
    </row>
    <row r="59" spans="1:8" s="422" customFormat="1" ht="18.75" customHeight="1">
      <c r="A59" s="655">
        <v>52</v>
      </c>
      <c r="B59" s="655" t="s">
        <v>2685</v>
      </c>
      <c r="C59" s="663" t="s">
        <v>1824</v>
      </c>
      <c r="D59" s="664" t="s">
        <v>2375</v>
      </c>
      <c r="E59" s="661" t="s">
        <v>2686</v>
      </c>
      <c r="F59" s="230">
        <v>83</v>
      </c>
      <c r="G59" s="204" t="str">
        <f t="shared" si="0"/>
        <v>Tốt</v>
      </c>
      <c r="H59" s="166"/>
    </row>
    <row r="60" spans="1:8" s="422" customFormat="1" ht="18.75" customHeight="1">
      <c r="A60" s="655">
        <v>53</v>
      </c>
      <c r="B60" s="655" t="s">
        <v>2687</v>
      </c>
      <c r="C60" s="663" t="s">
        <v>522</v>
      </c>
      <c r="D60" s="664" t="s">
        <v>2688</v>
      </c>
      <c r="E60" s="661" t="s">
        <v>1266</v>
      </c>
      <c r="F60" s="230">
        <v>82</v>
      </c>
      <c r="G60" s="204" t="str">
        <f t="shared" si="0"/>
        <v>Tốt</v>
      </c>
      <c r="H60" s="166"/>
    </row>
    <row r="61" spans="1:8" s="422" customFormat="1" ht="18.75" customHeight="1">
      <c r="A61" s="655">
        <v>54</v>
      </c>
      <c r="B61" s="655" t="s">
        <v>2689</v>
      </c>
      <c r="C61" s="663" t="s">
        <v>395</v>
      </c>
      <c r="D61" s="664" t="s">
        <v>526</v>
      </c>
      <c r="E61" s="661" t="s">
        <v>2690</v>
      </c>
      <c r="F61" s="230">
        <v>80</v>
      </c>
      <c r="G61" s="204" t="str">
        <f t="shared" si="0"/>
        <v>Tốt</v>
      </c>
      <c r="H61" s="166"/>
    </row>
    <row r="62" spans="1:8" s="422" customFormat="1" ht="18.75" customHeight="1">
      <c r="A62" s="655">
        <v>55</v>
      </c>
      <c r="B62" s="655" t="s">
        <v>2691</v>
      </c>
      <c r="C62" s="663" t="s">
        <v>2692</v>
      </c>
      <c r="D62" s="664" t="s">
        <v>504</v>
      </c>
      <c r="E62" s="661" t="s">
        <v>1819</v>
      </c>
      <c r="F62" s="230">
        <v>73</v>
      </c>
      <c r="G62" s="204" t="str">
        <f t="shared" si="0"/>
        <v>Khá</v>
      </c>
      <c r="H62" s="166"/>
    </row>
    <row r="63" spans="1:8" s="422" customFormat="1" ht="18.75" customHeight="1">
      <c r="A63" s="670">
        <v>56</v>
      </c>
      <c r="B63" s="670" t="s">
        <v>2693</v>
      </c>
      <c r="C63" s="671" t="s">
        <v>2694</v>
      </c>
      <c r="D63" s="672" t="s">
        <v>264</v>
      </c>
      <c r="E63" s="673" t="s">
        <v>1598</v>
      </c>
      <c r="F63" s="287">
        <v>73</v>
      </c>
      <c r="G63" s="294" t="str">
        <f t="shared" si="0"/>
        <v>Khá</v>
      </c>
      <c r="H63" s="249"/>
    </row>
    <row r="64" spans="1:8" s="422" customFormat="1" ht="10.5" customHeight="1">
      <c r="A64" s="448"/>
      <c r="B64" s="448"/>
      <c r="C64" s="449"/>
      <c r="D64" s="449"/>
      <c r="E64" s="450"/>
      <c r="F64" s="451"/>
      <c r="G64" s="452"/>
      <c r="H64" s="254"/>
    </row>
    <row r="65" spans="2:7" ht="16.5">
      <c r="B65" s="433" t="s">
        <v>185</v>
      </c>
      <c r="C65" s="434">
        <f>COUNTA($B$8:$B$63)</f>
        <v>56</v>
      </c>
      <c r="D65" s="435" t="s">
        <v>186</v>
      </c>
      <c r="E65" s="436"/>
      <c r="G65" s="262"/>
    </row>
    <row r="66" spans="2:7" ht="18.75" customHeight="1">
      <c r="B66" s="437" t="s">
        <v>187</v>
      </c>
      <c r="C66" s="438" t="s">
        <v>188</v>
      </c>
      <c r="D66" s="400">
        <f>COUNTIF($G$8:$G$63,"Xuất sắc")</f>
        <v>0</v>
      </c>
      <c r="E66" s="439" t="s">
        <v>186</v>
      </c>
      <c r="G66" s="262"/>
    </row>
    <row r="67" spans="2:7" ht="18.75" customHeight="1">
      <c r="B67" s="439"/>
      <c r="C67" s="438" t="s">
        <v>189</v>
      </c>
      <c r="D67" s="440">
        <f>COUNTIF($G$8:$G$63,"Tốt")</f>
        <v>48</v>
      </c>
      <c r="E67" s="439" t="s">
        <v>186</v>
      </c>
      <c r="G67" s="262"/>
    </row>
    <row r="68" spans="2:7" ht="18.75" customHeight="1">
      <c r="B68" s="439"/>
      <c r="C68" s="438" t="s">
        <v>190</v>
      </c>
      <c r="D68" s="440">
        <f>COUNTIF($G$8:$G$63,"Khá")</f>
        <v>6</v>
      </c>
      <c r="E68" s="439" t="s">
        <v>186</v>
      </c>
      <c r="G68" s="262"/>
    </row>
    <row r="69" spans="2:7" ht="18.75" customHeight="1">
      <c r="B69" s="439"/>
      <c r="C69" s="438" t="s">
        <v>191</v>
      </c>
      <c r="D69" s="440">
        <f>COUNTIF($G$8:$G$63,"TB")</f>
        <v>2</v>
      </c>
      <c r="E69" s="439" t="s">
        <v>186</v>
      </c>
      <c r="G69" s="262"/>
    </row>
    <row r="70" spans="2:7" ht="18.75" customHeight="1">
      <c r="B70" s="439"/>
      <c r="C70" s="191" t="s">
        <v>1243</v>
      </c>
      <c r="D70" s="192">
        <f>COUNTIF($G$8:$G$66,"Yếu")</f>
        <v>0</v>
      </c>
      <c r="E70" s="439" t="s">
        <v>186</v>
      </c>
      <c r="G70" s="262"/>
    </row>
    <row r="71" spans="2:7" ht="21.75" customHeight="1">
      <c r="B71" s="439"/>
      <c r="C71" s="191" t="s">
        <v>193</v>
      </c>
      <c r="D71" s="192">
        <v>0</v>
      </c>
      <c r="E71" s="439" t="s">
        <v>186</v>
      </c>
      <c r="G71" s="262"/>
    </row>
    <row r="72" spans="4:5" ht="8.25" customHeight="1">
      <c r="D72" s="431"/>
      <c r="E72" s="432"/>
    </row>
    <row r="73" spans="4:5" ht="18.75" customHeight="1">
      <c r="D73" s="431"/>
      <c r="E73" s="432"/>
    </row>
    <row r="74" spans="4:5" ht="18.75" customHeight="1">
      <c r="D74" s="431"/>
      <c r="E74" s="432"/>
    </row>
    <row r="75" spans="4:5" ht="18.75" customHeight="1">
      <c r="D75" s="431"/>
      <c r="E75" s="432"/>
    </row>
    <row r="76" spans="4:5" ht="18.75" customHeight="1">
      <c r="D76" s="431"/>
      <c r="E76" s="432"/>
    </row>
    <row r="77" spans="4:5" ht="18.75" customHeight="1">
      <c r="D77" s="431"/>
      <c r="E77" s="432"/>
    </row>
    <row r="78" spans="4:5" ht="18.75" customHeight="1">
      <c r="D78" s="431"/>
      <c r="E78" s="432"/>
    </row>
    <row r="79" spans="4:5" ht="18.75" customHeight="1">
      <c r="D79" s="431"/>
      <c r="E79" s="432"/>
    </row>
    <row r="80" spans="4:5" ht="18.75" customHeight="1">
      <c r="D80" s="431"/>
      <c r="E80" s="432"/>
    </row>
    <row r="81" spans="4:5" ht="18.75" customHeight="1">
      <c r="D81" s="431"/>
      <c r="E81" s="432"/>
    </row>
    <row r="82" spans="4:5" ht="18.75" customHeight="1">
      <c r="D82" s="431"/>
      <c r="E82" s="432"/>
    </row>
    <row r="83" spans="4:5" ht="18.75" customHeight="1">
      <c r="D83" s="431"/>
      <c r="E83" s="432"/>
    </row>
    <row r="84" spans="4:5" ht="18.75" customHeight="1">
      <c r="D84" s="431"/>
      <c r="E84" s="432"/>
    </row>
    <row r="85" spans="4:5" ht="18.75" customHeight="1">
      <c r="D85" s="431"/>
      <c r="E85" s="432"/>
    </row>
    <row r="86" spans="4:5" ht="18.75" customHeight="1">
      <c r="D86" s="431"/>
      <c r="E86" s="432"/>
    </row>
    <row r="87" spans="4:5" ht="18.75" customHeight="1">
      <c r="D87" s="431"/>
      <c r="E87" s="432"/>
    </row>
    <row r="88" spans="4:5" ht="18.75" customHeight="1">
      <c r="D88" s="431"/>
      <c r="E88" s="432"/>
    </row>
    <row r="89" spans="4:5" ht="18.75" customHeight="1">
      <c r="D89" s="431"/>
      <c r="E89" s="432"/>
    </row>
    <row r="90" spans="4:5" ht="18.75" customHeight="1">
      <c r="D90" s="431"/>
      <c r="E90" s="432"/>
    </row>
    <row r="91" spans="4:5" ht="18.75" customHeight="1">
      <c r="D91" s="431"/>
      <c r="E91" s="432"/>
    </row>
    <row r="92" spans="4:5" ht="18.75" customHeight="1">
      <c r="D92" s="431"/>
      <c r="E92" s="432"/>
    </row>
    <row r="93" spans="4:5" ht="18.75" customHeight="1">
      <c r="D93" s="431"/>
      <c r="E93" s="432"/>
    </row>
    <row r="94" spans="4:5" ht="18.75" customHeight="1">
      <c r="D94" s="431"/>
      <c r="E94" s="432"/>
    </row>
    <row r="95" spans="4:5" ht="18.75" customHeight="1">
      <c r="D95" s="431"/>
      <c r="E95" s="432"/>
    </row>
    <row r="96" spans="4:5" ht="18.75" customHeight="1">
      <c r="D96" s="431"/>
      <c r="E96" s="432"/>
    </row>
    <row r="97" spans="4:5" ht="18.75" customHeight="1">
      <c r="D97" s="431"/>
      <c r="E97" s="432"/>
    </row>
    <row r="98" spans="4:5" ht="18.75" customHeight="1">
      <c r="D98" s="431"/>
      <c r="E98" s="432"/>
    </row>
    <row r="99" spans="4:5" ht="18.75" customHeight="1">
      <c r="D99" s="431"/>
      <c r="E99" s="432"/>
    </row>
    <row r="100" spans="4:5" ht="18.75" customHeight="1">
      <c r="D100" s="431"/>
      <c r="E100" s="432"/>
    </row>
    <row r="101" spans="4:5" ht="18.75" customHeight="1">
      <c r="D101" s="431"/>
      <c r="E101" s="432"/>
    </row>
    <row r="102" spans="4:5" ht="18.75" customHeight="1">
      <c r="D102" s="431"/>
      <c r="E102" s="432"/>
    </row>
    <row r="103" spans="4:5" ht="18.75" customHeight="1">
      <c r="D103" s="431"/>
      <c r="E103" s="432"/>
    </row>
    <row r="104" spans="4:5" ht="18.75" customHeight="1">
      <c r="D104" s="431"/>
      <c r="E104" s="432"/>
    </row>
    <row r="105" spans="4:5" ht="18.75" customHeight="1">
      <c r="D105" s="431"/>
      <c r="E105" s="432"/>
    </row>
    <row r="106" spans="4:5" ht="18.75" customHeight="1">
      <c r="D106" s="431"/>
      <c r="E106" s="432"/>
    </row>
    <row r="107" spans="4:5" ht="18.75" customHeight="1">
      <c r="D107" s="431"/>
      <c r="E107" s="432"/>
    </row>
    <row r="108" spans="4:5" ht="18.75" customHeight="1">
      <c r="D108" s="431"/>
      <c r="E108" s="432"/>
    </row>
    <row r="109" spans="4:5" ht="18.75" customHeight="1">
      <c r="D109" s="431"/>
      <c r="E109" s="432"/>
    </row>
    <row r="110" spans="4:5" ht="18.75" customHeight="1">
      <c r="D110" s="431"/>
      <c r="E110" s="432"/>
    </row>
    <row r="111" spans="4:5" ht="18.75" customHeight="1">
      <c r="D111" s="431"/>
      <c r="E111" s="432"/>
    </row>
    <row r="112" spans="4:5" ht="18.75" customHeight="1">
      <c r="D112" s="431"/>
      <c r="E112" s="432"/>
    </row>
    <row r="113" spans="4:5" ht="18.75" customHeight="1">
      <c r="D113" s="431"/>
      <c r="E113" s="432"/>
    </row>
    <row r="114" spans="4:5" ht="18.75" customHeight="1">
      <c r="D114" s="431"/>
      <c r="E114" s="432"/>
    </row>
    <row r="115" spans="4:5" ht="18.75" customHeight="1">
      <c r="D115" s="431"/>
      <c r="E115" s="432"/>
    </row>
    <row r="116" spans="4:5" ht="18.75" customHeight="1">
      <c r="D116" s="431"/>
      <c r="E116" s="432"/>
    </row>
    <row r="117" spans="4:5" ht="18.75" customHeight="1">
      <c r="D117" s="431"/>
      <c r="E117" s="432"/>
    </row>
    <row r="118" spans="4:5" ht="18.75" customHeight="1">
      <c r="D118" s="431"/>
      <c r="E118" s="432"/>
    </row>
    <row r="119" spans="4:5" ht="18.75" customHeight="1">
      <c r="D119" s="431"/>
      <c r="E119" s="432"/>
    </row>
    <row r="120" spans="4:5" ht="18.75" customHeight="1">
      <c r="D120" s="431"/>
      <c r="E120" s="432"/>
    </row>
    <row r="121" spans="4:5" ht="18.75" customHeight="1">
      <c r="D121" s="431"/>
      <c r="E121" s="432"/>
    </row>
    <row r="122" spans="4:5" ht="18.75" customHeight="1">
      <c r="D122" s="431"/>
      <c r="E122" s="432"/>
    </row>
    <row r="123" spans="4:5" ht="18.75" customHeight="1">
      <c r="D123" s="431"/>
      <c r="E123" s="432"/>
    </row>
    <row r="124" spans="4:5" ht="18.75" customHeight="1">
      <c r="D124" s="431"/>
      <c r="E124" s="432"/>
    </row>
    <row r="125" spans="4:5" ht="18.75" customHeight="1">
      <c r="D125" s="431"/>
      <c r="E125" s="432"/>
    </row>
    <row r="126" spans="4:5" ht="18.75" customHeight="1">
      <c r="D126" s="431"/>
      <c r="E126" s="432"/>
    </row>
    <row r="127" spans="4:5" ht="18.75" customHeight="1">
      <c r="D127" s="431"/>
      <c r="E127" s="432"/>
    </row>
    <row r="128" spans="4:5" ht="18.75" customHeight="1">
      <c r="D128" s="431"/>
      <c r="E128" s="432"/>
    </row>
    <row r="129" spans="4:5" ht="18.75" customHeight="1">
      <c r="D129" s="431"/>
      <c r="E129" s="432"/>
    </row>
    <row r="130" spans="4:5" ht="18.75" customHeight="1">
      <c r="D130" s="431"/>
      <c r="E130" s="432"/>
    </row>
    <row r="131" spans="4:5" ht="18.75" customHeight="1">
      <c r="D131" s="431"/>
      <c r="E131" s="432"/>
    </row>
    <row r="132" spans="4:5" ht="18.75" customHeight="1">
      <c r="D132" s="431"/>
      <c r="E132" s="432"/>
    </row>
    <row r="133" spans="4:5" ht="18.75" customHeight="1">
      <c r="D133" s="431"/>
      <c r="E133" s="432"/>
    </row>
    <row r="134" spans="4:5" ht="18.75" customHeight="1">
      <c r="D134" s="431"/>
      <c r="E134" s="432"/>
    </row>
    <row r="135" spans="4:5" ht="18.75" customHeight="1">
      <c r="D135" s="431"/>
      <c r="E135" s="432"/>
    </row>
    <row r="136" spans="4:5" ht="18.75" customHeight="1">
      <c r="D136" s="431"/>
      <c r="E136" s="432"/>
    </row>
    <row r="137" spans="4:5" ht="18.75" customHeight="1">
      <c r="D137" s="431"/>
      <c r="E137" s="432"/>
    </row>
    <row r="138" spans="4:5" ht="18.75" customHeight="1">
      <c r="D138" s="431"/>
      <c r="E138" s="432"/>
    </row>
    <row r="139" spans="4:5" ht="18.75" customHeight="1">
      <c r="D139" s="431"/>
      <c r="E139" s="432"/>
    </row>
    <row r="140" spans="4:5" ht="18.75" customHeight="1">
      <c r="D140" s="431"/>
      <c r="E140" s="432"/>
    </row>
    <row r="141" spans="4:5" ht="18.75" customHeight="1">
      <c r="D141" s="431"/>
      <c r="E141" s="432"/>
    </row>
    <row r="142" spans="4:5" ht="18.75" customHeight="1">
      <c r="D142" s="431"/>
      <c r="E142" s="432"/>
    </row>
  </sheetData>
  <sheetProtection/>
  <protectedRanges>
    <protectedRange password="CB3F" sqref="E10:E11" name="Range1_2_1_2"/>
    <protectedRange password="CB3F" sqref="E12:E13" name="Range1_2_1_3"/>
    <protectedRange password="CB3F" sqref="E14" name="Range1_2_1_4"/>
  </protectedRanges>
  <mergeCells count="11">
    <mergeCell ref="E6:E7"/>
    <mergeCell ref="F6:F7"/>
    <mergeCell ref="G6:G7"/>
    <mergeCell ref="H6:H7"/>
    <mergeCell ref="A1:H1"/>
    <mergeCell ref="A2:H2"/>
    <mergeCell ref="A3:H3"/>
    <mergeCell ref="A4:H4"/>
    <mergeCell ref="A6:A7"/>
    <mergeCell ref="B6:B7"/>
    <mergeCell ref="C6:D7"/>
  </mergeCells>
  <conditionalFormatting sqref="G8:G64">
    <cfRule type="cellIs" priority="1" dxfId="23" operator="greaterThan" stopIfTrue="1">
      <formula>"x"</formula>
    </cfRule>
  </conditionalFormatting>
  <printOptions horizontalCentered="1"/>
  <pageMargins left="0.38" right="0.15748031496062992" top="0.31496062992125984" bottom="0.31496062992125984" header="0.2362204724409449" footer="0.11811023622047245"/>
  <pageSetup horizontalDpi="600" verticalDpi="600" orientation="portrait" paperSize="9" r:id="rId2"/>
  <headerFooter alignWithMargins="0">
    <oddFooter>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94"/>
  <sheetViews>
    <sheetView zoomScalePageLayoutView="0" workbookViewId="0" topLeftCell="A78">
      <selection activeCell="K88" sqref="K88"/>
    </sheetView>
  </sheetViews>
  <sheetFormatPr defaultColWidth="8.88671875" defaultRowHeight="18.75"/>
  <cols>
    <col min="1" max="1" width="4.4453125" style="383" customWidth="1"/>
    <col min="2" max="2" width="13.10546875" style="383" bestFit="1" customWidth="1"/>
    <col min="3" max="3" width="15.4453125" style="383" bestFit="1" customWidth="1"/>
    <col min="4" max="4" width="7.5546875" style="394" customWidth="1"/>
    <col min="5" max="5" width="10.10546875" style="395" bestFit="1" customWidth="1"/>
    <col min="6" max="6" width="7.99609375" style="396" customWidth="1"/>
    <col min="7" max="7" width="8.10546875" style="383" customWidth="1"/>
    <col min="8" max="8" width="9.6640625" style="383" customWidth="1"/>
    <col min="9" max="16384" width="8.88671875" style="383" customWidth="1"/>
  </cols>
  <sheetData>
    <row r="1" spans="1:8" ht="16.5">
      <c r="A1" s="885" t="s">
        <v>2713</v>
      </c>
      <c r="B1" s="885"/>
      <c r="C1" s="885"/>
      <c r="D1" s="885"/>
      <c r="E1" s="885"/>
      <c r="F1" s="885"/>
      <c r="G1" s="885"/>
      <c r="H1" s="885"/>
    </row>
    <row r="2" spans="1:8" ht="16.5">
      <c r="A2" s="885" t="s">
        <v>2231</v>
      </c>
      <c r="B2" s="885"/>
      <c r="C2" s="885"/>
      <c r="D2" s="885"/>
      <c r="E2" s="885"/>
      <c r="F2" s="885"/>
      <c r="G2" s="885"/>
      <c r="H2" s="885"/>
    </row>
    <row r="3" spans="1:8" ht="15.75">
      <c r="A3" s="891" t="s">
        <v>2714</v>
      </c>
      <c r="B3" s="891"/>
      <c r="C3" s="891"/>
      <c r="D3" s="891"/>
      <c r="E3" s="891"/>
      <c r="F3" s="891"/>
      <c r="G3" s="891"/>
      <c r="H3" s="891"/>
    </row>
    <row r="4" spans="1:8" ht="16.5">
      <c r="A4" s="887" t="s">
        <v>2</v>
      </c>
      <c r="B4" s="887"/>
      <c r="C4" s="887"/>
      <c r="D4" s="887"/>
      <c r="E4" s="887"/>
      <c r="F4" s="887"/>
      <c r="G4" s="887"/>
      <c r="H4" s="887"/>
    </row>
    <row r="5" spans="1:8" ht="8.25" customHeight="1">
      <c r="A5" s="4"/>
      <c r="B5" s="116"/>
      <c r="C5" s="4"/>
      <c r="D5" s="115"/>
      <c r="E5" s="114"/>
      <c r="F5" s="113"/>
      <c r="G5" s="113"/>
      <c r="H5" s="5"/>
    </row>
    <row r="6" spans="1:8" s="293" customFormat="1" ht="30.75" customHeight="1">
      <c r="A6" s="890" t="s">
        <v>3</v>
      </c>
      <c r="B6" s="890" t="s">
        <v>4</v>
      </c>
      <c r="C6" s="890" t="s">
        <v>5</v>
      </c>
      <c r="D6" s="890"/>
      <c r="E6" s="890" t="s">
        <v>6</v>
      </c>
      <c r="F6" s="890" t="s">
        <v>1982</v>
      </c>
      <c r="G6" s="890" t="s">
        <v>656</v>
      </c>
      <c r="H6" s="892" t="s">
        <v>9</v>
      </c>
    </row>
    <row r="7" spans="1:8" s="293" customFormat="1" ht="17.25" customHeight="1">
      <c r="A7" s="890"/>
      <c r="B7" s="890"/>
      <c r="C7" s="890"/>
      <c r="D7" s="890"/>
      <c r="E7" s="890"/>
      <c r="F7" s="890"/>
      <c r="G7" s="890"/>
      <c r="H7" s="893"/>
    </row>
    <row r="8" spans="1:8" ht="22.5" customHeight="1">
      <c r="A8" s="807">
        <v>1</v>
      </c>
      <c r="B8" s="807" t="s">
        <v>2232</v>
      </c>
      <c r="C8" s="821" t="s">
        <v>1644</v>
      </c>
      <c r="D8" s="822" t="s">
        <v>2233</v>
      </c>
      <c r="E8" s="808">
        <v>36045</v>
      </c>
      <c r="F8" s="807">
        <v>81</v>
      </c>
      <c r="G8" s="809" t="str">
        <f>IF(F8&gt;=90,"Xuất sắc",IF(F8&gt;=80,"Tốt",IF(F8&gt;=65,"Khá",IF(F8&gt;=50,"TB","Yếu"))))</f>
        <v>Tốt</v>
      </c>
      <c r="H8" s="810"/>
    </row>
    <row r="9" spans="1:8" ht="22.5" customHeight="1">
      <c r="A9" s="811">
        <v>2</v>
      </c>
      <c r="B9" s="811" t="s">
        <v>2234</v>
      </c>
      <c r="C9" s="823" t="s">
        <v>2235</v>
      </c>
      <c r="D9" s="824" t="s">
        <v>16</v>
      </c>
      <c r="E9" s="812">
        <v>36494</v>
      </c>
      <c r="F9" s="811">
        <v>81</v>
      </c>
      <c r="G9" s="813" t="str">
        <f aca="true" t="shared" si="0" ref="G9:G70">IF(F9&gt;=90,"Xuất sắc",IF(F9&gt;=80,"Tốt",IF(F9&gt;=65,"Khá",IF(F9&gt;=50,"TB","Yếu"))))</f>
        <v>Tốt</v>
      </c>
      <c r="H9" s="814"/>
    </row>
    <row r="10" spans="1:8" ht="22.5" customHeight="1">
      <c r="A10" s="811">
        <v>3</v>
      </c>
      <c r="B10" s="811" t="s">
        <v>2236</v>
      </c>
      <c r="C10" s="823" t="s">
        <v>2237</v>
      </c>
      <c r="D10" s="824" t="s">
        <v>16</v>
      </c>
      <c r="E10" s="815" t="s">
        <v>1544</v>
      </c>
      <c r="F10" s="811">
        <v>80</v>
      </c>
      <c r="G10" s="813" t="str">
        <f t="shared" si="0"/>
        <v>Tốt</v>
      </c>
      <c r="H10" s="814"/>
    </row>
    <row r="11" spans="1:8" ht="22.5" customHeight="1">
      <c r="A11" s="811">
        <v>4</v>
      </c>
      <c r="B11" s="811" t="s">
        <v>2238</v>
      </c>
      <c r="C11" s="823" t="s">
        <v>2239</v>
      </c>
      <c r="D11" s="824" t="s">
        <v>642</v>
      </c>
      <c r="E11" s="815" t="s">
        <v>1313</v>
      </c>
      <c r="F11" s="811">
        <v>95</v>
      </c>
      <c r="G11" s="813" t="str">
        <f t="shared" si="0"/>
        <v>Xuất sắc</v>
      </c>
      <c r="H11" s="814"/>
    </row>
    <row r="12" spans="1:8" ht="22.5" customHeight="1">
      <c r="A12" s="811">
        <v>5</v>
      </c>
      <c r="B12" s="811" t="s">
        <v>2240</v>
      </c>
      <c r="C12" s="823" t="s">
        <v>1920</v>
      </c>
      <c r="D12" s="824" t="s">
        <v>796</v>
      </c>
      <c r="E12" s="815" t="s">
        <v>505</v>
      </c>
      <c r="F12" s="811">
        <v>71</v>
      </c>
      <c r="G12" s="813" t="str">
        <f t="shared" si="0"/>
        <v>Khá</v>
      </c>
      <c r="H12" s="814"/>
    </row>
    <row r="13" spans="1:8" ht="22.5" customHeight="1">
      <c r="A13" s="811">
        <v>6</v>
      </c>
      <c r="B13" s="811" t="s">
        <v>2241</v>
      </c>
      <c r="C13" s="823" t="s">
        <v>556</v>
      </c>
      <c r="D13" s="824" t="s">
        <v>2242</v>
      </c>
      <c r="E13" s="815" t="s">
        <v>2243</v>
      </c>
      <c r="F13" s="811">
        <v>81</v>
      </c>
      <c r="G13" s="813" t="str">
        <f t="shared" si="0"/>
        <v>Tốt</v>
      </c>
      <c r="H13" s="814"/>
    </row>
    <row r="14" spans="1:8" ht="22.5" customHeight="1">
      <c r="A14" s="811">
        <v>7</v>
      </c>
      <c r="B14" s="811" t="s">
        <v>2244</v>
      </c>
      <c r="C14" s="823" t="s">
        <v>57</v>
      </c>
      <c r="D14" s="824" t="s">
        <v>2245</v>
      </c>
      <c r="E14" s="815" t="s">
        <v>2246</v>
      </c>
      <c r="F14" s="811">
        <v>80</v>
      </c>
      <c r="G14" s="813" t="str">
        <f t="shared" si="0"/>
        <v>Tốt</v>
      </c>
      <c r="H14" s="814"/>
    </row>
    <row r="15" spans="1:8" ht="22.5" customHeight="1">
      <c r="A15" s="811">
        <v>8</v>
      </c>
      <c r="B15" s="811" t="s">
        <v>2247</v>
      </c>
      <c r="C15" s="823" t="s">
        <v>2248</v>
      </c>
      <c r="D15" s="824" t="s">
        <v>2249</v>
      </c>
      <c r="E15" s="815" t="s">
        <v>1241</v>
      </c>
      <c r="F15" s="811">
        <v>80</v>
      </c>
      <c r="G15" s="813" t="str">
        <f t="shared" si="0"/>
        <v>Tốt</v>
      </c>
      <c r="H15" s="814"/>
    </row>
    <row r="16" spans="1:8" ht="22.5" customHeight="1">
      <c r="A16" s="811">
        <v>9</v>
      </c>
      <c r="B16" s="811" t="s">
        <v>2250</v>
      </c>
      <c r="C16" s="823" t="s">
        <v>2251</v>
      </c>
      <c r="D16" s="824" t="s">
        <v>24</v>
      </c>
      <c r="E16" s="815" t="s">
        <v>959</v>
      </c>
      <c r="F16" s="811">
        <v>75</v>
      </c>
      <c r="G16" s="813" t="str">
        <f t="shared" si="0"/>
        <v>Khá</v>
      </c>
      <c r="H16" s="814"/>
    </row>
    <row r="17" spans="1:8" ht="22.5" customHeight="1">
      <c r="A17" s="811">
        <v>10</v>
      </c>
      <c r="B17" s="811" t="s">
        <v>2252</v>
      </c>
      <c r="C17" s="823" t="s">
        <v>654</v>
      </c>
      <c r="D17" s="824" t="s">
        <v>24</v>
      </c>
      <c r="E17" s="815" t="s">
        <v>2253</v>
      </c>
      <c r="F17" s="811">
        <v>80</v>
      </c>
      <c r="G17" s="813" t="str">
        <f t="shared" si="0"/>
        <v>Tốt</v>
      </c>
      <c r="H17" s="814"/>
    </row>
    <row r="18" spans="1:8" ht="22.5" customHeight="1">
      <c r="A18" s="811">
        <v>11</v>
      </c>
      <c r="B18" s="811" t="s">
        <v>2254</v>
      </c>
      <c r="C18" s="823" t="s">
        <v>2255</v>
      </c>
      <c r="D18" s="824" t="s">
        <v>24</v>
      </c>
      <c r="E18" s="815" t="s">
        <v>2256</v>
      </c>
      <c r="F18" s="811">
        <v>85</v>
      </c>
      <c r="G18" s="813" t="str">
        <f t="shared" si="0"/>
        <v>Tốt</v>
      </c>
      <c r="H18" s="814"/>
    </row>
    <row r="19" spans="1:8" ht="22.5" customHeight="1">
      <c r="A19" s="811">
        <v>12</v>
      </c>
      <c r="B19" s="811" t="s">
        <v>2257</v>
      </c>
      <c r="C19" s="823" t="s">
        <v>647</v>
      </c>
      <c r="D19" s="824" t="s">
        <v>223</v>
      </c>
      <c r="E19" s="815" t="s">
        <v>1313</v>
      </c>
      <c r="F19" s="811">
        <v>71</v>
      </c>
      <c r="G19" s="813" t="str">
        <f t="shared" si="0"/>
        <v>Khá</v>
      </c>
      <c r="H19" s="814"/>
    </row>
    <row r="20" spans="1:8" ht="22.5" customHeight="1">
      <c r="A20" s="811">
        <v>13</v>
      </c>
      <c r="B20" s="811" t="s">
        <v>2258</v>
      </c>
      <c r="C20" s="823" t="s">
        <v>2259</v>
      </c>
      <c r="D20" s="824" t="s">
        <v>30</v>
      </c>
      <c r="E20" s="815" t="s">
        <v>1549</v>
      </c>
      <c r="F20" s="811">
        <v>82</v>
      </c>
      <c r="G20" s="813" t="str">
        <f t="shared" si="0"/>
        <v>Tốt</v>
      </c>
      <c r="H20" s="814"/>
    </row>
    <row r="21" spans="1:8" ht="22.5" customHeight="1">
      <c r="A21" s="811">
        <v>14</v>
      </c>
      <c r="B21" s="811" t="s">
        <v>2260</v>
      </c>
      <c r="C21" s="823" t="s">
        <v>2261</v>
      </c>
      <c r="D21" s="824" t="s">
        <v>2262</v>
      </c>
      <c r="E21" s="815" t="s">
        <v>2263</v>
      </c>
      <c r="F21" s="811">
        <v>81</v>
      </c>
      <c r="G21" s="813" t="str">
        <f t="shared" si="0"/>
        <v>Tốt</v>
      </c>
      <c r="H21" s="814"/>
    </row>
    <row r="22" spans="1:8" ht="22.5" customHeight="1">
      <c r="A22" s="811">
        <v>15</v>
      </c>
      <c r="B22" s="811" t="s">
        <v>2264</v>
      </c>
      <c r="C22" s="823" t="s">
        <v>2265</v>
      </c>
      <c r="D22" s="824" t="s">
        <v>231</v>
      </c>
      <c r="E22" s="815" t="s">
        <v>1190</v>
      </c>
      <c r="F22" s="811">
        <v>80</v>
      </c>
      <c r="G22" s="813" t="str">
        <f t="shared" si="0"/>
        <v>Tốt</v>
      </c>
      <c r="H22" s="814"/>
    </row>
    <row r="23" spans="1:8" ht="22.5" customHeight="1">
      <c r="A23" s="811">
        <v>16</v>
      </c>
      <c r="B23" s="811" t="s">
        <v>2266</v>
      </c>
      <c r="C23" s="823" t="s">
        <v>2267</v>
      </c>
      <c r="D23" s="824" t="s">
        <v>42</v>
      </c>
      <c r="E23" s="815" t="s">
        <v>1034</v>
      </c>
      <c r="F23" s="811">
        <v>82</v>
      </c>
      <c r="G23" s="813" t="str">
        <f t="shared" si="0"/>
        <v>Tốt</v>
      </c>
      <c r="H23" s="814"/>
    </row>
    <row r="24" spans="1:8" ht="22.5" customHeight="1">
      <c r="A24" s="811">
        <v>17</v>
      </c>
      <c r="B24" s="811" t="s">
        <v>2268</v>
      </c>
      <c r="C24" s="823" t="s">
        <v>2269</v>
      </c>
      <c r="D24" s="824" t="s">
        <v>45</v>
      </c>
      <c r="E24" s="815" t="s">
        <v>13</v>
      </c>
      <c r="F24" s="811">
        <v>82</v>
      </c>
      <c r="G24" s="813" t="str">
        <f t="shared" si="0"/>
        <v>Tốt</v>
      </c>
      <c r="H24" s="814"/>
    </row>
    <row r="25" spans="1:8" ht="22.5" customHeight="1">
      <c r="A25" s="811">
        <v>18</v>
      </c>
      <c r="B25" s="811" t="s">
        <v>2270</v>
      </c>
      <c r="C25" s="823" t="s">
        <v>131</v>
      </c>
      <c r="D25" s="824" t="s">
        <v>45</v>
      </c>
      <c r="E25" s="815" t="s">
        <v>493</v>
      </c>
      <c r="F25" s="811">
        <v>85</v>
      </c>
      <c r="G25" s="813" t="str">
        <f t="shared" si="0"/>
        <v>Tốt</v>
      </c>
      <c r="H25" s="814"/>
    </row>
    <row r="26" spans="1:8" ht="22.5" customHeight="1">
      <c r="A26" s="811">
        <v>19</v>
      </c>
      <c r="B26" s="811" t="s">
        <v>2271</v>
      </c>
      <c r="C26" s="823" t="s">
        <v>532</v>
      </c>
      <c r="D26" s="824" t="s">
        <v>249</v>
      </c>
      <c r="E26" s="815" t="s">
        <v>1815</v>
      </c>
      <c r="F26" s="811">
        <v>81</v>
      </c>
      <c r="G26" s="813" t="str">
        <f t="shared" si="0"/>
        <v>Tốt</v>
      </c>
      <c r="H26" s="814"/>
    </row>
    <row r="27" spans="1:8" ht="22.5" customHeight="1">
      <c r="A27" s="811">
        <v>20</v>
      </c>
      <c r="B27" s="811" t="s">
        <v>2272</v>
      </c>
      <c r="C27" s="823" t="s">
        <v>2273</v>
      </c>
      <c r="D27" s="824" t="s">
        <v>49</v>
      </c>
      <c r="E27" s="815" t="s">
        <v>2274</v>
      </c>
      <c r="F27" s="811">
        <v>88</v>
      </c>
      <c r="G27" s="813" t="str">
        <f t="shared" si="0"/>
        <v>Tốt</v>
      </c>
      <c r="H27" s="814"/>
    </row>
    <row r="28" spans="1:8" ht="22.5" customHeight="1">
      <c r="A28" s="811">
        <v>21</v>
      </c>
      <c r="B28" s="811" t="s">
        <v>2275</v>
      </c>
      <c r="C28" s="823" t="s">
        <v>2276</v>
      </c>
      <c r="D28" s="824" t="s">
        <v>49</v>
      </c>
      <c r="E28" s="815" t="s">
        <v>1602</v>
      </c>
      <c r="F28" s="811">
        <v>75</v>
      </c>
      <c r="G28" s="813" t="str">
        <f t="shared" si="0"/>
        <v>Khá</v>
      </c>
      <c r="H28" s="814"/>
    </row>
    <row r="29" spans="1:8" ht="22.5" customHeight="1">
      <c r="A29" s="811">
        <v>22</v>
      </c>
      <c r="B29" s="811" t="s">
        <v>2277</v>
      </c>
      <c r="C29" s="823" t="s">
        <v>1621</v>
      </c>
      <c r="D29" s="824" t="s">
        <v>51</v>
      </c>
      <c r="E29" s="815" t="s">
        <v>2278</v>
      </c>
      <c r="F29" s="811">
        <v>80</v>
      </c>
      <c r="G29" s="813" t="str">
        <f t="shared" si="0"/>
        <v>Tốt</v>
      </c>
      <c r="H29" s="814"/>
    </row>
    <row r="30" spans="1:8" ht="22.5" customHeight="1">
      <c r="A30" s="811">
        <v>23</v>
      </c>
      <c r="B30" s="811" t="s">
        <v>2279</v>
      </c>
      <c r="C30" s="823" t="s">
        <v>603</v>
      </c>
      <c r="D30" s="824" t="s">
        <v>417</v>
      </c>
      <c r="E30" s="815" t="s">
        <v>2280</v>
      </c>
      <c r="F30" s="811">
        <v>72</v>
      </c>
      <c r="G30" s="813" t="str">
        <f t="shared" si="0"/>
        <v>Khá</v>
      </c>
      <c r="H30" s="814"/>
    </row>
    <row r="31" spans="1:8" ht="22.5" customHeight="1">
      <c r="A31" s="811">
        <v>24</v>
      </c>
      <c r="B31" s="811" t="s">
        <v>2281</v>
      </c>
      <c r="C31" s="823" t="s">
        <v>57</v>
      </c>
      <c r="D31" s="824" t="s">
        <v>417</v>
      </c>
      <c r="E31" s="815" t="s">
        <v>1747</v>
      </c>
      <c r="F31" s="811">
        <v>71</v>
      </c>
      <c r="G31" s="813" t="str">
        <f t="shared" si="0"/>
        <v>Khá</v>
      </c>
      <c r="H31" s="814"/>
    </row>
    <row r="32" spans="1:8" ht="22.5" customHeight="1">
      <c r="A32" s="811">
        <v>25</v>
      </c>
      <c r="B32" s="811" t="s">
        <v>2282</v>
      </c>
      <c r="C32" s="823" t="s">
        <v>2283</v>
      </c>
      <c r="D32" s="824" t="s">
        <v>62</v>
      </c>
      <c r="E32" s="815" t="s">
        <v>299</v>
      </c>
      <c r="F32" s="811">
        <v>80</v>
      </c>
      <c r="G32" s="813" t="str">
        <f t="shared" si="0"/>
        <v>Tốt</v>
      </c>
      <c r="H32" s="814"/>
    </row>
    <row r="33" spans="1:8" ht="22.5" customHeight="1">
      <c r="A33" s="811">
        <v>26</v>
      </c>
      <c r="B33" s="811" t="s">
        <v>2284</v>
      </c>
      <c r="C33" s="823" t="s">
        <v>2285</v>
      </c>
      <c r="D33" s="824" t="s">
        <v>1149</v>
      </c>
      <c r="E33" s="815" t="s">
        <v>2286</v>
      </c>
      <c r="F33" s="811">
        <v>75</v>
      </c>
      <c r="G33" s="813" t="str">
        <f t="shared" si="0"/>
        <v>Khá</v>
      </c>
      <c r="H33" s="814"/>
    </row>
    <row r="34" spans="1:8" ht="22.5" customHeight="1">
      <c r="A34" s="811">
        <v>27</v>
      </c>
      <c r="B34" s="811" t="s">
        <v>2287</v>
      </c>
      <c r="C34" s="823" t="s">
        <v>2095</v>
      </c>
      <c r="D34" s="824" t="s">
        <v>1149</v>
      </c>
      <c r="E34" s="815" t="s">
        <v>2288</v>
      </c>
      <c r="F34" s="811">
        <v>85</v>
      </c>
      <c r="G34" s="813" t="str">
        <f t="shared" si="0"/>
        <v>Tốt</v>
      </c>
      <c r="H34" s="814"/>
    </row>
    <row r="35" spans="1:8" ht="22.5" customHeight="1">
      <c r="A35" s="811">
        <v>28</v>
      </c>
      <c r="B35" s="811" t="s">
        <v>2289</v>
      </c>
      <c r="C35" s="823" t="s">
        <v>2290</v>
      </c>
      <c r="D35" s="824" t="s">
        <v>426</v>
      </c>
      <c r="E35" s="815" t="s">
        <v>2020</v>
      </c>
      <c r="F35" s="811">
        <v>82</v>
      </c>
      <c r="G35" s="813" t="str">
        <f t="shared" si="0"/>
        <v>Tốt</v>
      </c>
      <c r="H35" s="814"/>
    </row>
    <row r="36" spans="1:8" ht="22.5" customHeight="1">
      <c r="A36" s="811">
        <v>29</v>
      </c>
      <c r="B36" s="811" t="s">
        <v>2291</v>
      </c>
      <c r="C36" s="823" t="s">
        <v>2292</v>
      </c>
      <c r="D36" s="824" t="s">
        <v>855</v>
      </c>
      <c r="E36" s="815" t="s">
        <v>975</v>
      </c>
      <c r="F36" s="811">
        <v>82</v>
      </c>
      <c r="G36" s="813" t="str">
        <f t="shared" si="0"/>
        <v>Tốt</v>
      </c>
      <c r="H36" s="814"/>
    </row>
    <row r="37" spans="1:8" ht="22.5" customHeight="1">
      <c r="A37" s="811">
        <v>30</v>
      </c>
      <c r="B37" s="811" t="s">
        <v>2293</v>
      </c>
      <c r="C37" s="823" t="s">
        <v>2294</v>
      </c>
      <c r="D37" s="824" t="s">
        <v>1328</v>
      </c>
      <c r="E37" s="815" t="s">
        <v>1079</v>
      </c>
      <c r="F37" s="811">
        <v>75</v>
      </c>
      <c r="G37" s="813" t="str">
        <f t="shared" si="0"/>
        <v>Khá</v>
      </c>
      <c r="H37" s="814"/>
    </row>
    <row r="38" spans="1:8" ht="22.5" customHeight="1">
      <c r="A38" s="811">
        <v>31</v>
      </c>
      <c r="B38" s="811" t="s">
        <v>2295</v>
      </c>
      <c r="C38" s="823" t="s">
        <v>2296</v>
      </c>
      <c r="D38" s="824" t="s">
        <v>277</v>
      </c>
      <c r="E38" s="815" t="s">
        <v>412</v>
      </c>
      <c r="F38" s="811">
        <v>75</v>
      </c>
      <c r="G38" s="813" t="str">
        <f t="shared" si="0"/>
        <v>Khá</v>
      </c>
      <c r="H38" s="814"/>
    </row>
    <row r="39" spans="1:8" ht="22.5" customHeight="1">
      <c r="A39" s="811">
        <v>32</v>
      </c>
      <c r="B39" s="811" t="s">
        <v>2297</v>
      </c>
      <c r="C39" s="823" t="s">
        <v>2298</v>
      </c>
      <c r="D39" s="824" t="s">
        <v>2299</v>
      </c>
      <c r="E39" s="815" t="s">
        <v>2144</v>
      </c>
      <c r="F39" s="811">
        <v>82</v>
      </c>
      <c r="G39" s="813" t="str">
        <f t="shared" si="0"/>
        <v>Tốt</v>
      </c>
      <c r="H39" s="814"/>
    </row>
    <row r="40" spans="1:8" ht="22.5" customHeight="1">
      <c r="A40" s="811">
        <v>33</v>
      </c>
      <c r="B40" s="811" t="s">
        <v>2300</v>
      </c>
      <c r="C40" s="823" t="s">
        <v>294</v>
      </c>
      <c r="D40" s="824" t="s">
        <v>593</v>
      </c>
      <c r="E40" s="815" t="s">
        <v>151</v>
      </c>
      <c r="F40" s="811">
        <v>85</v>
      </c>
      <c r="G40" s="813" t="str">
        <f t="shared" si="0"/>
        <v>Tốt</v>
      </c>
      <c r="H40" s="814"/>
    </row>
    <row r="41" spans="1:8" ht="22.5" customHeight="1">
      <c r="A41" s="811">
        <v>34</v>
      </c>
      <c r="B41" s="811" t="s">
        <v>2301</v>
      </c>
      <c r="C41" s="823" t="s">
        <v>2302</v>
      </c>
      <c r="D41" s="824" t="s">
        <v>589</v>
      </c>
      <c r="E41" s="815" t="s">
        <v>2064</v>
      </c>
      <c r="F41" s="811">
        <v>81</v>
      </c>
      <c r="G41" s="813" t="str">
        <f t="shared" si="0"/>
        <v>Tốt</v>
      </c>
      <c r="H41" s="814"/>
    </row>
    <row r="42" spans="1:8" ht="22.5" customHeight="1">
      <c r="A42" s="811">
        <v>35</v>
      </c>
      <c r="B42" s="811" t="s">
        <v>2303</v>
      </c>
      <c r="C42" s="823" t="s">
        <v>2304</v>
      </c>
      <c r="D42" s="824" t="s">
        <v>75</v>
      </c>
      <c r="E42" s="815" t="s">
        <v>658</v>
      </c>
      <c r="F42" s="811">
        <v>83</v>
      </c>
      <c r="G42" s="813" t="str">
        <f t="shared" si="0"/>
        <v>Tốt</v>
      </c>
      <c r="H42" s="814"/>
    </row>
    <row r="43" spans="1:8" ht="22.5" customHeight="1">
      <c r="A43" s="811">
        <v>36</v>
      </c>
      <c r="B43" s="811" t="s">
        <v>2305</v>
      </c>
      <c r="C43" s="823" t="s">
        <v>2306</v>
      </c>
      <c r="D43" s="824" t="s">
        <v>75</v>
      </c>
      <c r="E43" s="815" t="s">
        <v>959</v>
      </c>
      <c r="F43" s="811">
        <v>80</v>
      </c>
      <c r="G43" s="813" t="str">
        <f t="shared" si="0"/>
        <v>Tốt</v>
      </c>
      <c r="H43" s="814"/>
    </row>
    <row r="44" spans="1:8" ht="22.5" customHeight="1">
      <c r="A44" s="811">
        <v>37</v>
      </c>
      <c r="B44" s="811" t="s">
        <v>2307</v>
      </c>
      <c r="C44" s="823" t="s">
        <v>2087</v>
      </c>
      <c r="D44" s="824" t="s">
        <v>1915</v>
      </c>
      <c r="E44" s="815" t="s">
        <v>1333</v>
      </c>
      <c r="F44" s="811">
        <v>95</v>
      </c>
      <c r="G44" s="813" t="str">
        <f t="shared" si="0"/>
        <v>Xuất sắc</v>
      </c>
      <c r="H44" s="814"/>
    </row>
    <row r="45" spans="1:8" ht="22.5" customHeight="1">
      <c r="A45" s="811">
        <v>38</v>
      </c>
      <c r="B45" s="811" t="s">
        <v>2308</v>
      </c>
      <c r="C45" s="823" t="s">
        <v>1199</v>
      </c>
      <c r="D45" s="824" t="s">
        <v>97</v>
      </c>
      <c r="E45" s="815" t="s">
        <v>2219</v>
      </c>
      <c r="F45" s="811">
        <v>82</v>
      </c>
      <c r="G45" s="813" t="str">
        <f t="shared" si="0"/>
        <v>Tốt</v>
      </c>
      <c r="H45" s="814"/>
    </row>
    <row r="46" spans="1:8" ht="22.5" customHeight="1">
      <c r="A46" s="811">
        <v>39</v>
      </c>
      <c r="B46" s="811" t="s">
        <v>2309</v>
      </c>
      <c r="C46" s="823" t="s">
        <v>2310</v>
      </c>
      <c r="D46" s="824" t="s">
        <v>97</v>
      </c>
      <c r="E46" s="815" t="s">
        <v>347</v>
      </c>
      <c r="F46" s="811">
        <v>75</v>
      </c>
      <c r="G46" s="813" t="str">
        <f t="shared" si="0"/>
        <v>Khá</v>
      </c>
      <c r="H46" s="814"/>
    </row>
    <row r="47" spans="1:8" ht="22.5" customHeight="1">
      <c r="A47" s="811">
        <v>40</v>
      </c>
      <c r="B47" s="811" t="s">
        <v>2311</v>
      </c>
      <c r="C47" s="823" t="s">
        <v>2312</v>
      </c>
      <c r="D47" s="824" t="s">
        <v>97</v>
      </c>
      <c r="E47" s="815" t="s">
        <v>1116</v>
      </c>
      <c r="F47" s="811">
        <v>83</v>
      </c>
      <c r="G47" s="813" t="str">
        <f t="shared" si="0"/>
        <v>Tốt</v>
      </c>
      <c r="H47" s="814"/>
    </row>
    <row r="48" spans="1:8" ht="22.5" customHeight="1">
      <c r="A48" s="811">
        <v>41</v>
      </c>
      <c r="B48" s="811" t="s">
        <v>2313</v>
      </c>
      <c r="C48" s="823" t="s">
        <v>2314</v>
      </c>
      <c r="D48" s="824" t="s">
        <v>2315</v>
      </c>
      <c r="E48" s="815" t="s">
        <v>2020</v>
      </c>
      <c r="F48" s="811">
        <v>81</v>
      </c>
      <c r="G48" s="813" t="str">
        <f t="shared" si="0"/>
        <v>Tốt</v>
      </c>
      <c r="H48" s="814"/>
    </row>
    <row r="49" spans="1:8" ht="22.5" customHeight="1">
      <c r="A49" s="811">
        <v>42</v>
      </c>
      <c r="B49" s="811" t="s">
        <v>2316</v>
      </c>
      <c r="C49" s="823" t="s">
        <v>19</v>
      </c>
      <c r="D49" s="824" t="s">
        <v>2317</v>
      </c>
      <c r="E49" s="815" t="s">
        <v>2318</v>
      </c>
      <c r="F49" s="811">
        <v>83</v>
      </c>
      <c r="G49" s="813" t="str">
        <f t="shared" si="0"/>
        <v>Tốt</v>
      </c>
      <c r="H49" s="814"/>
    </row>
    <row r="50" spans="1:8" ht="22.5" customHeight="1">
      <c r="A50" s="811">
        <v>43</v>
      </c>
      <c r="B50" s="811" t="s">
        <v>2319</v>
      </c>
      <c r="C50" s="823" t="s">
        <v>2320</v>
      </c>
      <c r="D50" s="824" t="s">
        <v>302</v>
      </c>
      <c r="E50" s="815" t="s">
        <v>744</v>
      </c>
      <c r="F50" s="811">
        <v>80</v>
      </c>
      <c r="G50" s="813" t="str">
        <f t="shared" si="0"/>
        <v>Tốt</v>
      </c>
      <c r="H50" s="814"/>
    </row>
    <row r="51" spans="1:8" ht="22.5" customHeight="1">
      <c r="A51" s="811">
        <v>44</v>
      </c>
      <c r="B51" s="811" t="s">
        <v>2321</v>
      </c>
      <c r="C51" s="823" t="s">
        <v>2322</v>
      </c>
      <c r="D51" s="824" t="s">
        <v>304</v>
      </c>
      <c r="E51" s="815" t="s">
        <v>2117</v>
      </c>
      <c r="F51" s="811">
        <v>85</v>
      </c>
      <c r="G51" s="813" t="str">
        <f t="shared" si="0"/>
        <v>Tốt</v>
      </c>
      <c r="H51" s="814"/>
    </row>
    <row r="52" spans="1:8" ht="22.5" customHeight="1">
      <c r="A52" s="811">
        <v>45</v>
      </c>
      <c r="B52" s="811" t="s">
        <v>2323</v>
      </c>
      <c r="C52" s="823" t="s">
        <v>2324</v>
      </c>
      <c r="D52" s="824" t="s">
        <v>2325</v>
      </c>
      <c r="E52" s="815" t="s">
        <v>658</v>
      </c>
      <c r="F52" s="811">
        <v>84</v>
      </c>
      <c r="G52" s="813" t="str">
        <f t="shared" si="0"/>
        <v>Tốt</v>
      </c>
      <c r="H52" s="814"/>
    </row>
    <row r="53" spans="1:8" ht="22.5" customHeight="1">
      <c r="A53" s="811">
        <v>46</v>
      </c>
      <c r="B53" s="811" t="s">
        <v>2326</v>
      </c>
      <c r="C53" s="823" t="s">
        <v>606</v>
      </c>
      <c r="D53" s="824" t="s">
        <v>2327</v>
      </c>
      <c r="E53" s="815" t="s">
        <v>2328</v>
      </c>
      <c r="F53" s="811">
        <v>80</v>
      </c>
      <c r="G53" s="813" t="str">
        <f t="shared" si="0"/>
        <v>Tốt</v>
      </c>
      <c r="H53" s="816"/>
    </row>
    <row r="54" spans="1:8" ht="22.5" customHeight="1">
      <c r="A54" s="811">
        <v>47</v>
      </c>
      <c r="B54" s="811" t="s">
        <v>2329</v>
      </c>
      <c r="C54" s="823" t="s">
        <v>1644</v>
      </c>
      <c r="D54" s="824" t="s">
        <v>129</v>
      </c>
      <c r="E54" s="815" t="s">
        <v>162</v>
      </c>
      <c r="F54" s="811">
        <v>82</v>
      </c>
      <c r="G54" s="813" t="str">
        <f t="shared" si="0"/>
        <v>Tốt</v>
      </c>
      <c r="H54" s="816"/>
    </row>
    <row r="55" spans="1:8" ht="22.5" customHeight="1">
      <c r="A55" s="811">
        <v>48</v>
      </c>
      <c r="B55" s="811" t="s">
        <v>2330</v>
      </c>
      <c r="C55" s="823" t="s">
        <v>2331</v>
      </c>
      <c r="D55" s="824" t="s">
        <v>133</v>
      </c>
      <c r="E55" s="815" t="s">
        <v>98</v>
      </c>
      <c r="F55" s="811">
        <v>81</v>
      </c>
      <c r="G55" s="813" t="str">
        <f t="shared" si="0"/>
        <v>Tốt</v>
      </c>
      <c r="H55" s="816"/>
    </row>
    <row r="56" spans="1:8" ht="22.5" customHeight="1">
      <c r="A56" s="811">
        <v>49</v>
      </c>
      <c r="B56" s="811" t="s">
        <v>2332</v>
      </c>
      <c r="C56" s="823" t="s">
        <v>2333</v>
      </c>
      <c r="D56" s="824" t="s">
        <v>2334</v>
      </c>
      <c r="E56" s="815" t="s">
        <v>1087</v>
      </c>
      <c r="F56" s="811">
        <v>85</v>
      </c>
      <c r="G56" s="813" t="str">
        <f t="shared" si="0"/>
        <v>Tốt</v>
      </c>
      <c r="H56" s="816"/>
    </row>
    <row r="57" spans="1:8" ht="22.5" customHeight="1">
      <c r="A57" s="811">
        <v>50</v>
      </c>
      <c r="B57" s="811" t="s">
        <v>2335</v>
      </c>
      <c r="C57" s="823" t="s">
        <v>2183</v>
      </c>
      <c r="D57" s="824" t="s">
        <v>2336</v>
      </c>
      <c r="E57" s="815" t="s">
        <v>2337</v>
      </c>
      <c r="F57" s="811">
        <v>84</v>
      </c>
      <c r="G57" s="813" t="str">
        <f t="shared" si="0"/>
        <v>Tốt</v>
      </c>
      <c r="H57" s="814"/>
    </row>
    <row r="58" spans="1:8" ht="22.5" customHeight="1">
      <c r="A58" s="811">
        <v>51</v>
      </c>
      <c r="B58" s="811" t="s">
        <v>2338</v>
      </c>
      <c r="C58" s="823" t="s">
        <v>1239</v>
      </c>
      <c r="D58" s="824" t="s">
        <v>691</v>
      </c>
      <c r="E58" s="815" t="s">
        <v>2064</v>
      </c>
      <c r="F58" s="811">
        <v>80</v>
      </c>
      <c r="G58" s="813" t="str">
        <f t="shared" si="0"/>
        <v>Tốt</v>
      </c>
      <c r="H58" s="814"/>
    </row>
    <row r="59" spans="1:8" ht="22.5" customHeight="1">
      <c r="A59" s="811">
        <v>52</v>
      </c>
      <c r="B59" s="811" t="s">
        <v>2339</v>
      </c>
      <c r="C59" s="823" t="s">
        <v>2340</v>
      </c>
      <c r="D59" s="824" t="s">
        <v>691</v>
      </c>
      <c r="E59" s="815" t="s">
        <v>2341</v>
      </c>
      <c r="F59" s="811">
        <v>81</v>
      </c>
      <c r="G59" s="813" t="str">
        <f t="shared" si="0"/>
        <v>Tốt</v>
      </c>
      <c r="H59" s="814"/>
    </row>
    <row r="60" spans="1:8" ht="22.5" customHeight="1">
      <c r="A60" s="811">
        <v>53</v>
      </c>
      <c r="B60" s="811" t="s">
        <v>2342</v>
      </c>
      <c r="C60" s="823" t="s">
        <v>2343</v>
      </c>
      <c r="D60" s="824" t="s">
        <v>475</v>
      </c>
      <c r="E60" s="812">
        <v>36353</v>
      </c>
      <c r="F60" s="811">
        <v>93</v>
      </c>
      <c r="G60" s="813" t="str">
        <f t="shared" si="0"/>
        <v>Xuất sắc</v>
      </c>
      <c r="H60" s="814"/>
    </row>
    <row r="61" spans="1:8" ht="22.5" customHeight="1">
      <c r="A61" s="811">
        <v>54</v>
      </c>
      <c r="B61" s="811" t="s">
        <v>2344</v>
      </c>
      <c r="C61" s="823" t="s">
        <v>283</v>
      </c>
      <c r="D61" s="824" t="s">
        <v>144</v>
      </c>
      <c r="E61" s="815" t="s">
        <v>1518</v>
      </c>
      <c r="F61" s="811">
        <v>75</v>
      </c>
      <c r="G61" s="813" t="str">
        <f t="shared" si="0"/>
        <v>Khá</v>
      </c>
      <c r="H61" s="814"/>
    </row>
    <row r="62" spans="1:8" ht="22.5" customHeight="1">
      <c r="A62" s="811">
        <v>55</v>
      </c>
      <c r="B62" s="811" t="s">
        <v>2345</v>
      </c>
      <c r="C62" s="823" t="s">
        <v>826</v>
      </c>
      <c r="D62" s="824" t="s">
        <v>144</v>
      </c>
      <c r="E62" s="815" t="s">
        <v>2280</v>
      </c>
      <c r="F62" s="811">
        <v>75</v>
      </c>
      <c r="G62" s="813" t="str">
        <f t="shared" si="0"/>
        <v>Khá</v>
      </c>
      <c r="H62" s="814"/>
    </row>
    <row r="63" spans="1:8" ht="22.5" customHeight="1">
      <c r="A63" s="811">
        <v>56</v>
      </c>
      <c r="B63" s="811" t="s">
        <v>2346</v>
      </c>
      <c r="C63" s="823" t="s">
        <v>1557</v>
      </c>
      <c r="D63" s="824" t="s">
        <v>879</v>
      </c>
      <c r="E63" s="815" t="s">
        <v>765</v>
      </c>
      <c r="F63" s="811">
        <v>75</v>
      </c>
      <c r="G63" s="813" t="str">
        <f t="shared" si="0"/>
        <v>Khá</v>
      </c>
      <c r="H63" s="814"/>
    </row>
    <row r="64" spans="1:8" ht="22.5" customHeight="1">
      <c r="A64" s="811">
        <v>57</v>
      </c>
      <c r="B64" s="811" t="s">
        <v>2347</v>
      </c>
      <c r="C64" s="823" t="s">
        <v>2348</v>
      </c>
      <c r="D64" s="824" t="s">
        <v>1039</v>
      </c>
      <c r="E64" s="815" t="s">
        <v>776</v>
      </c>
      <c r="F64" s="811">
        <v>80</v>
      </c>
      <c r="G64" s="813" t="str">
        <f t="shared" si="0"/>
        <v>Tốt</v>
      </c>
      <c r="H64" s="814"/>
    </row>
    <row r="65" spans="1:8" ht="25.5">
      <c r="A65" s="811">
        <v>58</v>
      </c>
      <c r="B65" s="811" t="s">
        <v>2349</v>
      </c>
      <c r="C65" s="823" t="s">
        <v>2350</v>
      </c>
      <c r="D65" s="824" t="s">
        <v>1039</v>
      </c>
      <c r="E65" s="812">
        <v>36214</v>
      </c>
      <c r="F65" s="811"/>
      <c r="G65" s="813"/>
      <c r="H65" s="816" t="s">
        <v>2720</v>
      </c>
    </row>
    <row r="66" spans="1:8" ht="22.5" customHeight="1">
      <c r="A66" s="811">
        <v>59</v>
      </c>
      <c r="B66" s="811" t="s">
        <v>2351</v>
      </c>
      <c r="C66" s="823" t="s">
        <v>312</v>
      </c>
      <c r="D66" s="824" t="s">
        <v>2352</v>
      </c>
      <c r="E66" s="815" t="s">
        <v>1061</v>
      </c>
      <c r="F66" s="811">
        <v>81</v>
      </c>
      <c r="G66" s="813" t="str">
        <f t="shared" si="0"/>
        <v>Tốt</v>
      </c>
      <c r="H66" s="814"/>
    </row>
    <row r="67" spans="1:8" ht="22.5" customHeight="1">
      <c r="A67" s="811">
        <v>60</v>
      </c>
      <c r="B67" s="811" t="s">
        <v>2353</v>
      </c>
      <c r="C67" s="823" t="s">
        <v>480</v>
      </c>
      <c r="D67" s="824" t="s">
        <v>2354</v>
      </c>
      <c r="E67" s="815" t="s">
        <v>114</v>
      </c>
      <c r="F67" s="811">
        <v>80</v>
      </c>
      <c r="G67" s="813" t="str">
        <f t="shared" si="0"/>
        <v>Tốt</v>
      </c>
      <c r="H67" s="814"/>
    </row>
    <row r="68" spans="1:8" ht="22.5" customHeight="1">
      <c r="A68" s="811">
        <v>61</v>
      </c>
      <c r="B68" s="811" t="s">
        <v>2355</v>
      </c>
      <c r="C68" s="823" t="s">
        <v>2356</v>
      </c>
      <c r="D68" s="824" t="s">
        <v>2357</v>
      </c>
      <c r="E68" s="815" t="s">
        <v>1002</v>
      </c>
      <c r="F68" s="811">
        <v>73</v>
      </c>
      <c r="G68" s="813" t="str">
        <f t="shared" si="0"/>
        <v>Khá</v>
      </c>
      <c r="H68" s="814"/>
    </row>
    <row r="69" spans="1:8" ht="21.75" customHeight="1">
      <c r="A69" s="811">
        <v>62</v>
      </c>
      <c r="B69" s="811" t="s">
        <v>2358</v>
      </c>
      <c r="C69" s="823" t="s">
        <v>2359</v>
      </c>
      <c r="D69" s="824" t="s">
        <v>158</v>
      </c>
      <c r="E69" s="812">
        <v>36218</v>
      </c>
      <c r="F69" s="811">
        <v>82</v>
      </c>
      <c r="G69" s="813" t="str">
        <f t="shared" si="0"/>
        <v>Tốt</v>
      </c>
      <c r="H69" s="816"/>
    </row>
    <row r="70" spans="1:8" ht="22.5" customHeight="1">
      <c r="A70" s="811">
        <v>63</v>
      </c>
      <c r="B70" s="811" t="s">
        <v>2360</v>
      </c>
      <c r="C70" s="823" t="s">
        <v>971</v>
      </c>
      <c r="D70" s="824" t="s">
        <v>350</v>
      </c>
      <c r="E70" s="815" t="s">
        <v>17</v>
      </c>
      <c r="F70" s="811">
        <v>82</v>
      </c>
      <c r="G70" s="813" t="str">
        <f t="shared" si="0"/>
        <v>Tốt</v>
      </c>
      <c r="H70" s="814"/>
    </row>
    <row r="71" spans="1:8" ht="22.5" customHeight="1">
      <c r="A71" s="811">
        <v>64</v>
      </c>
      <c r="B71" s="811" t="s">
        <v>2361</v>
      </c>
      <c r="C71" s="823" t="s">
        <v>19</v>
      </c>
      <c r="D71" s="824" t="s">
        <v>350</v>
      </c>
      <c r="E71" s="812">
        <v>36441</v>
      </c>
      <c r="F71" s="811">
        <v>75</v>
      </c>
      <c r="G71" s="813" t="str">
        <f aca="true" t="shared" si="1" ref="G71:G85">IF(F71&gt;=90,"Xuất sắc",IF(F71&gt;=80,"Tốt",IF(F71&gt;=65,"Khá",IF(F71&gt;=50,"TB","Yếu"))))</f>
        <v>Khá</v>
      </c>
      <c r="H71" s="814"/>
    </row>
    <row r="72" spans="1:8" ht="22.5" customHeight="1">
      <c r="A72" s="811">
        <v>65</v>
      </c>
      <c r="B72" s="811" t="s">
        <v>2362</v>
      </c>
      <c r="C72" s="823" t="s">
        <v>1669</v>
      </c>
      <c r="D72" s="824" t="s">
        <v>2363</v>
      </c>
      <c r="E72" s="812">
        <v>35509</v>
      </c>
      <c r="F72" s="811">
        <v>75</v>
      </c>
      <c r="G72" s="813" t="str">
        <f t="shared" si="1"/>
        <v>Khá</v>
      </c>
      <c r="H72" s="814"/>
    </row>
    <row r="73" spans="1:8" ht="22.5" customHeight="1">
      <c r="A73" s="811">
        <v>66</v>
      </c>
      <c r="B73" s="811" t="s">
        <v>2364</v>
      </c>
      <c r="C73" s="823" t="s">
        <v>2365</v>
      </c>
      <c r="D73" s="824" t="s">
        <v>1831</v>
      </c>
      <c r="E73" s="815" t="s">
        <v>1766</v>
      </c>
      <c r="F73" s="811">
        <v>80</v>
      </c>
      <c r="G73" s="813" t="str">
        <f t="shared" si="1"/>
        <v>Tốt</v>
      </c>
      <c r="H73" s="814"/>
    </row>
    <row r="74" spans="1:8" ht="22.5" customHeight="1">
      <c r="A74" s="811">
        <v>67</v>
      </c>
      <c r="B74" s="811" t="s">
        <v>2366</v>
      </c>
      <c r="C74" s="823" t="s">
        <v>2367</v>
      </c>
      <c r="D74" s="824" t="s">
        <v>537</v>
      </c>
      <c r="E74" s="815" t="s">
        <v>1511</v>
      </c>
      <c r="F74" s="811">
        <v>82</v>
      </c>
      <c r="G74" s="813" t="str">
        <f t="shared" si="1"/>
        <v>Tốt</v>
      </c>
      <c r="H74" s="814"/>
    </row>
    <row r="75" spans="1:8" ht="22.5" customHeight="1">
      <c r="A75" s="811">
        <v>68</v>
      </c>
      <c r="B75" s="811" t="s">
        <v>2368</v>
      </c>
      <c r="C75" s="823" t="s">
        <v>2369</v>
      </c>
      <c r="D75" s="824" t="s">
        <v>537</v>
      </c>
      <c r="E75" s="815" t="s">
        <v>155</v>
      </c>
      <c r="F75" s="811">
        <v>88</v>
      </c>
      <c r="G75" s="813" t="str">
        <f t="shared" si="1"/>
        <v>Tốt</v>
      </c>
      <c r="H75" s="814"/>
    </row>
    <row r="76" spans="1:8" ht="22.5" customHeight="1">
      <c r="A76" s="811">
        <v>69</v>
      </c>
      <c r="B76" s="811" t="s">
        <v>2370</v>
      </c>
      <c r="C76" s="823" t="s">
        <v>2371</v>
      </c>
      <c r="D76" s="824" t="s">
        <v>1572</v>
      </c>
      <c r="E76" s="815" t="s">
        <v>1573</v>
      </c>
      <c r="F76" s="811">
        <v>80</v>
      </c>
      <c r="G76" s="813" t="str">
        <f t="shared" si="1"/>
        <v>Tốt</v>
      </c>
      <c r="H76" s="814"/>
    </row>
    <row r="77" spans="1:8" ht="22.5" customHeight="1">
      <c r="A77" s="811">
        <v>70</v>
      </c>
      <c r="B77" s="811" t="s">
        <v>2372</v>
      </c>
      <c r="C77" s="823" t="s">
        <v>384</v>
      </c>
      <c r="D77" s="824" t="s">
        <v>355</v>
      </c>
      <c r="E77" s="812">
        <v>35517</v>
      </c>
      <c r="F77" s="811">
        <v>84</v>
      </c>
      <c r="G77" s="813" t="str">
        <f t="shared" si="1"/>
        <v>Tốt</v>
      </c>
      <c r="H77" s="814"/>
    </row>
    <row r="78" spans="1:8" ht="22.5" customHeight="1">
      <c r="A78" s="811">
        <v>71</v>
      </c>
      <c r="B78" s="811" t="s">
        <v>2373</v>
      </c>
      <c r="C78" s="823" t="s">
        <v>2374</v>
      </c>
      <c r="D78" s="824" t="s">
        <v>2375</v>
      </c>
      <c r="E78" s="812">
        <v>36214</v>
      </c>
      <c r="F78" s="811">
        <v>75</v>
      </c>
      <c r="G78" s="813" t="str">
        <f t="shared" si="1"/>
        <v>Khá</v>
      </c>
      <c r="H78" s="814"/>
    </row>
    <row r="79" spans="1:8" ht="22.5" customHeight="1">
      <c r="A79" s="811">
        <v>72</v>
      </c>
      <c r="B79" s="811" t="s">
        <v>2376</v>
      </c>
      <c r="C79" s="823" t="s">
        <v>2377</v>
      </c>
      <c r="D79" s="824" t="s">
        <v>2375</v>
      </c>
      <c r="E79" s="815" t="s">
        <v>2378</v>
      </c>
      <c r="F79" s="811">
        <v>82</v>
      </c>
      <c r="G79" s="813" t="str">
        <f t="shared" si="1"/>
        <v>Tốt</v>
      </c>
      <c r="H79" s="814"/>
    </row>
    <row r="80" spans="1:8" ht="22.5" customHeight="1">
      <c r="A80" s="811">
        <v>73</v>
      </c>
      <c r="B80" s="811" t="s">
        <v>2379</v>
      </c>
      <c r="C80" s="823" t="s">
        <v>266</v>
      </c>
      <c r="D80" s="824" t="s">
        <v>2375</v>
      </c>
      <c r="E80" s="815" t="s">
        <v>2380</v>
      </c>
      <c r="F80" s="811">
        <v>80</v>
      </c>
      <c r="G80" s="813" t="str">
        <f t="shared" si="1"/>
        <v>Tốt</v>
      </c>
      <c r="H80" s="814"/>
    </row>
    <row r="81" spans="1:8" ht="22.5" customHeight="1">
      <c r="A81" s="811">
        <v>74</v>
      </c>
      <c r="B81" s="811" t="s">
        <v>2381</v>
      </c>
      <c r="C81" s="823" t="s">
        <v>1848</v>
      </c>
      <c r="D81" s="824" t="s">
        <v>526</v>
      </c>
      <c r="E81" s="812">
        <v>36293</v>
      </c>
      <c r="F81" s="811">
        <v>86</v>
      </c>
      <c r="G81" s="813" t="str">
        <f t="shared" si="1"/>
        <v>Tốt</v>
      </c>
      <c r="H81" s="814"/>
    </row>
    <row r="82" spans="1:8" ht="22.5" customHeight="1">
      <c r="A82" s="811">
        <v>75</v>
      </c>
      <c r="B82" s="811" t="s">
        <v>2382</v>
      </c>
      <c r="C82" s="823" t="s">
        <v>2383</v>
      </c>
      <c r="D82" s="824" t="s">
        <v>504</v>
      </c>
      <c r="E82" s="815" t="s">
        <v>2064</v>
      </c>
      <c r="F82" s="811">
        <v>81</v>
      </c>
      <c r="G82" s="813" t="str">
        <f t="shared" si="1"/>
        <v>Tốt</v>
      </c>
      <c r="H82" s="814"/>
    </row>
    <row r="83" spans="1:8" ht="22.5" customHeight="1">
      <c r="A83" s="811">
        <v>76</v>
      </c>
      <c r="B83" s="811" t="s">
        <v>2384</v>
      </c>
      <c r="C83" s="823" t="s">
        <v>2385</v>
      </c>
      <c r="D83" s="824" t="s">
        <v>1457</v>
      </c>
      <c r="E83" s="815" t="s">
        <v>1995</v>
      </c>
      <c r="F83" s="811">
        <v>75</v>
      </c>
      <c r="G83" s="813" t="str">
        <f t="shared" si="1"/>
        <v>Khá</v>
      </c>
      <c r="H83" s="814"/>
    </row>
    <row r="84" spans="1:8" ht="22.5" customHeight="1">
      <c r="A84" s="811">
        <v>77</v>
      </c>
      <c r="B84" s="811" t="s">
        <v>2386</v>
      </c>
      <c r="C84" s="823" t="s">
        <v>2387</v>
      </c>
      <c r="D84" s="824" t="s">
        <v>2388</v>
      </c>
      <c r="E84" s="815" t="s">
        <v>1045</v>
      </c>
      <c r="F84" s="811">
        <v>81</v>
      </c>
      <c r="G84" s="813" t="str">
        <f t="shared" si="1"/>
        <v>Tốt</v>
      </c>
      <c r="H84" s="814"/>
    </row>
    <row r="85" spans="1:8" ht="22.5" customHeight="1">
      <c r="A85" s="817">
        <v>78</v>
      </c>
      <c r="B85" s="817" t="s">
        <v>2389</v>
      </c>
      <c r="C85" s="825" t="s">
        <v>2390</v>
      </c>
      <c r="D85" s="826" t="s">
        <v>180</v>
      </c>
      <c r="E85" s="818" t="s">
        <v>662</v>
      </c>
      <c r="F85" s="817">
        <v>71</v>
      </c>
      <c r="G85" s="819" t="str">
        <f t="shared" si="1"/>
        <v>Khá</v>
      </c>
      <c r="H85" s="820"/>
    </row>
    <row r="86" spans="1:8" ht="9" customHeight="1">
      <c r="A86" s="384"/>
      <c r="B86" s="384"/>
      <c r="C86" s="385"/>
      <c r="D86" s="386"/>
      <c r="E86" s="387"/>
      <c r="F86" s="384"/>
      <c r="G86" s="388"/>
      <c r="H86" s="388"/>
    </row>
    <row r="87" spans="1:8" ht="16.5">
      <c r="A87" s="231"/>
      <c r="B87" s="232" t="s">
        <v>185</v>
      </c>
      <c r="C87" s="95">
        <f>COUNTA($B$8:$B$85)</f>
        <v>78</v>
      </c>
      <c r="D87" s="37" t="s">
        <v>186</v>
      </c>
      <c r="E87" s="120"/>
      <c r="F87" s="233"/>
      <c r="G87" s="233"/>
      <c r="H87" s="233"/>
    </row>
    <row r="88" spans="1:8" ht="16.5">
      <c r="A88" s="231"/>
      <c r="B88" s="234" t="s">
        <v>187</v>
      </c>
      <c r="C88" s="235" t="s">
        <v>188</v>
      </c>
      <c r="D88" s="151">
        <f>COUNTIF($G$8:$G$85,"Xuất sắc")</f>
        <v>3</v>
      </c>
      <c r="E88" s="92" t="s">
        <v>186</v>
      </c>
      <c r="F88" s="233"/>
      <c r="G88" s="233"/>
      <c r="H88" s="233"/>
    </row>
    <row r="89" spans="1:8" ht="16.5">
      <c r="A89" s="231"/>
      <c r="B89" s="92"/>
      <c r="C89" s="235" t="s">
        <v>189</v>
      </c>
      <c r="D89" s="95">
        <f>COUNTIF($G$8:$G$85,"Tốt")</f>
        <v>55</v>
      </c>
      <c r="E89" s="92" t="s">
        <v>186</v>
      </c>
      <c r="F89" s="233"/>
      <c r="G89" s="233"/>
      <c r="H89" s="233"/>
    </row>
    <row r="90" spans="1:8" ht="16.5">
      <c r="A90" s="231"/>
      <c r="B90" s="92"/>
      <c r="C90" s="235" t="s">
        <v>190</v>
      </c>
      <c r="D90" s="95">
        <f>COUNTIF($G$8:$G$85,"Khá")</f>
        <v>19</v>
      </c>
      <c r="E90" s="92" t="s">
        <v>186</v>
      </c>
      <c r="F90" s="233"/>
      <c r="G90" s="233"/>
      <c r="H90" s="233"/>
    </row>
    <row r="91" spans="1:8" ht="16.5">
      <c r="A91" s="231"/>
      <c r="B91" s="92"/>
      <c r="C91" s="235" t="s">
        <v>191</v>
      </c>
      <c r="D91" s="95">
        <f>COUNTIF($G$8:$G$85,"TB")</f>
        <v>0</v>
      </c>
      <c r="E91" s="92" t="s">
        <v>186</v>
      </c>
      <c r="F91" s="233"/>
      <c r="G91" s="233"/>
      <c r="H91" s="233"/>
    </row>
    <row r="92" spans="1:8" ht="16.5">
      <c r="A92" s="231"/>
      <c r="B92" s="92"/>
      <c r="C92" s="191" t="s">
        <v>1243</v>
      </c>
      <c r="D92" s="343">
        <f>COUNTIF($G$8:$G$65,"Yếu")</f>
        <v>0</v>
      </c>
      <c r="E92" s="191" t="s">
        <v>186</v>
      </c>
      <c r="F92" s="233"/>
      <c r="G92" s="233"/>
      <c r="H92" s="233"/>
    </row>
    <row r="93" spans="1:8" ht="16.5">
      <c r="A93" s="231"/>
      <c r="B93" s="92"/>
      <c r="C93" s="191" t="s">
        <v>193</v>
      </c>
      <c r="D93" s="343">
        <f>COUNTBLANK(F8:F85)</f>
        <v>1</v>
      </c>
      <c r="E93" s="191" t="s">
        <v>186</v>
      </c>
      <c r="F93" s="233"/>
      <c r="G93" s="233"/>
      <c r="H93" s="233"/>
    </row>
    <row r="94" spans="1:8" ht="16.5">
      <c r="A94" s="389"/>
      <c r="B94" s="390"/>
      <c r="C94" s="391"/>
      <c r="D94" s="392"/>
      <c r="E94" s="393"/>
      <c r="F94" s="390"/>
      <c r="G94" s="389"/>
      <c r="H94" s="390"/>
    </row>
    <row r="96" ht="15"/>
    <row r="97" ht="15"/>
    <row r="98" ht="15"/>
    <row r="99" ht="15"/>
    <row r="100" ht="15"/>
    <row r="101" ht="15"/>
    <row r="102" ht="15"/>
    <row r="103" ht="15"/>
  </sheetData>
  <sheetProtection/>
  <mergeCells count="11">
    <mergeCell ref="C6:D7"/>
    <mergeCell ref="E6:E7"/>
    <mergeCell ref="F6:F7"/>
    <mergeCell ref="G6:G7"/>
    <mergeCell ref="H6:H7"/>
    <mergeCell ref="A1:H1"/>
    <mergeCell ref="A2:H2"/>
    <mergeCell ref="A3:H3"/>
    <mergeCell ref="A4:H4"/>
    <mergeCell ref="A6:A7"/>
    <mergeCell ref="B6:B7"/>
  </mergeCells>
  <conditionalFormatting sqref="G8:G85">
    <cfRule type="cellIs" priority="1" dxfId="23" operator="greaterThan" stopIfTrue="1">
      <formula>"x"</formula>
    </cfRule>
  </conditionalFormatting>
  <printOptions/>
  <pageMargins left="0.35433070866141736" right="0.2362204724409449" top="0.2755905511811024" bottom="0.2362204724409449" header="0.15748031496062992" footer="0"/>
  <pageSetup horizontalDpi="600" verticalDpi="600" orientation="portrait" paperSize="9" r:id="rId2"/>
  <headerFooter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CC"/>
  </sheetPr>
  <dimension ref="A1:I88"/>
  <sheetViews>
    <sheetView zoomScale="85" zoomScaleNormal="85" zoomScaleSheetLayoutView="70" zoomScalePageLayoutView="85" workbookViewId="0" topLeftCell="A1">
      <selection activeCell="G6" sqref="G6:G42"/>
    </sheetView>
  </sheetViews>
  <sheetFormatPr defaultColWidth="8.88671875" defaultRowHeight="18.75" customHeight="1"/>
  <cols>
    <col min="1" max="1" width="5.21484375" style="331" customWidth="1"/>
    <col min="2" max="2" width="13.4453125" style="337" customWidth="1"/>
    <col min="3" max="3" width="14.5546875" style="338" customWidth="1"/>
    <col min="4" max="4" width="7.88671875" style="344" bestFit="1" customWidth="1"/>
    <col min="5" max="5" width="10.10546875" style="331" bestFit="1" customWidth="1"/>
    <col min="6" max="6" width="10.21484375" style="331" customWidth="1"/>
    <col min="7" max="7" width="7.4453125" style="331" customWidth="1"/>
    <col min="8" max="8" width="8.21484375" style="340" customWidth="1"/>
    <col min="9" max="16384" width="8.88671875" style="331" customWidth="1"/>
  </cols>
  <sheetData>
    <row r="1" spans="1:8" ht="18.75" customHeight="1">
      <c r="A1" s="885" t="s">
        <v>2713</v>
      </c>
      <c r="B1" s="885"/>
      <c r="C1" s="885"/>
      <c r="D1" s="885"/>
      <c r="E1" s="885"/>
      <c r="F1" s="885"/>
      <c r="G1" s="885"/>
      <c r="H1" s="885"/>
    </row>
    <row r="2" spans="1:8" ht="18.75" customHeight="1">
      <c r="A2" s="885" t="s">
        <v>2703</v>
      </c>
      <c r="B2" s="885"/>
      <c r="C2" s="885"/>
      <c r="D2" s="885"/>
      <c r="E2" s="885"/>
      <c r="F2" s="885"/>
      <c r="G2" s="885"/>
      <c r="H2" s="885"/>
    </row>
    <row r="3" spans="1:8" ht="18.75" customHeight="1">
      <c r="A3" s="887" t="s">
        <v>2714</v>
      </c>
      <c r="B3" s="887"/>
      <c r="C3" s="887"/>
      <c r="D3" s="887"/>
      <c r="E3" s="887"/>
      <c r="F3" s="887"/>
      <c r="G3" s="887"/>
      <c r="H3" s="887"/>
    </row>
    <row r="4" spans="1:8" ht="19.5" customHeight="1">
      <c r="A4" s="887" t="s">
        <v>2</v>
      </c>
      <c r="B4" s="887"/>
      <c r="C4" s="887"/>
      <c r="D4" s="887"/>
      <c r="E4" s="887"/>
      <c r="F4" s="887"/>
      <c r="G4" s="887"/>
      <c r="H4" s="887"/>
    </row>
    <row r="5" spans="1:8" s="336" customFormat="1" ht="53.25" customHeight="1">
      <c r="A5" s="332" t="s">
        <v>3</v>
      </c>
      <c r="B5" s="332" t="s">
        <v>4</v>
      </c>
      <c r="C5" s="894" t="s">
        <v>1981</v>
      </c>
      <c r="D5" s="895"/>
      <c r="E5" s="333" t="s">
        <v>6</v>
      </c>
      <c r="F5" s="334" t="s">
        <v>1982</v>
      </c>
      <c r="G5" s="335" t="s">
        <v>656</v>
      </c>
      <c r="H5" s="335" t="s">
        <v>9</v>
      </c>
    </row>
    <row r="6" spans="1:8" s="336" customFormat="1" ht="22.5" customHeight="1">
      <c r="A6" s="568">
        <v>1</v>
      </c>
      <c r="B6" s="733" t="s">
        <v>1983</v>
      </c>
      <c r="C6" s="743" t="s">
        <v>1984</v>
      </c>
      <c r="D6" s="744" t="s">
        <v>12</v>
      </c>
      <c r="E6" s="734" t="s">
        <v>1111</v>
      </c>
      <c r="F6" s="735">
        <v>80</v>
      </c>
      <c r="G6" s="751" t="str">
        <f>IF(F6&gt;=90,"Xuất sắc",IF(F6&gt;=80,"Tốt",IF(F6&gt;=65,"Khá",IF(F6&gt;=50,"TB","Yếu"))))</f>
        <v>Tốt</v>
      </c>
      <c r="H6" s="568"/>
    </row>
    <row r="7" spans="1:8" s="336" customFormat="1" ht="22.5" customHeight="1">
      <c r="A7" s="574">
        <v>2</v>
      </c>
      <c r="B7" s="736" t="s">
        <v>1985</v>
      </c>
      <c r="C7" s="745" t="s">
        <v>1986</v>
      </c>
      <c r="D7" s="746" t="s">
        <v>12</v>
      </c>
      <c r="E7" s="737" t="s">
        <v>228</v>
      </c>
      <c r="F7" s="738">
        <v>74</v>
      </c>
      <c r="G7" s="752" t="str">
        <f aca="true" t="shared" si="0" ref="G7:G42">IF(F7&gt;=90,"Xuất sắc",IF(F7&gt;=80,"Tốt",IF(F7&gt;=65,"Khá",IF(F7&gt;=50,"TB","Yếu"))))</f>
        <v>Khá</v>
      </c>
      <c r="H7" s="574"/>
    </row>
    <row r="8" spans="1:8" s="336" customFormat="1" ht="22.5" customHeight="1">
      <c r="A8" s="574">
        <v>3</v>
      </c>
      <c r="B8" s="736" t="s">
        <v>1987</v>
      </c>
      <c r="C8" s="745" t="s">
        <v>1624</v>
      </c>
      <c r="D8" s="746" t="s">
        <v>12</v>
      </c>
      <c r="E8" s="737" t="s">
        <v>151</v>
      </c>
      <c r="F8" s="738">
        <v>79</v>
      </c>
      <c r="G8" s="752" t="str">
        <f t="shared" si="0"/>
        <v>Khá</v>
      </c>
      <c r="H8" s="574"/>
    </row>
    <row r="9" spans="1:8" s="336" customFormat="1" ht="22.5" customHeight="1">
      <c r="A9" s="574">
        <v>4</v>
      </c>
      <c r="B9" s="736" t="s">
        <v>1988</v>
      </c>
      <c r="C9" s="745" t="s">
        <v>33</v>
      </c>
      <c r="D9" s="746" t="s">
        <v>1606</v>
      </c>
      <c r="E9" s="737" t="s">
        <v>1989</v>
      </c>
      <c r="F9" s="738">
        <v>80</v>
      </c>
      <c r="G9" s="752" t="str">
        <f t="shared" si="0"/>
        <v>Tốt</v>
      </c>
      <c r="H9" s="574"/>
    </row>
    <row r="10" spans="1:8" s="336" customFormat="1" ht="22.5" customHeight="1">
      <c r="A10" s="574">
        <v>5</v>
      </c>
      <c r="B10" s="736" t="s">
        <v>1990</v>
      </c>
      <c r="C10" s="745" t="s">
        <v>33</v>
      </c>
      <c r="D10" s="747" t="s">
        <v>638</v>
      </c>
      <c r="E10" s="737" t="s">
        <v>1991</v>
      </c>
      <c r="F10" s="738">
        <v>80</v>
      </c>
      <c r="G10" s="752" t="str">
        <f t="shared" si="0"/>
        <v>Tốt</v>
      </c>
      <c r="H10" s="559"/>
    </row>
    <row r="11" spans="1:8" s="336" customFormat="1" ht="22.5" customHeight="1">
      <c r="A11" s="574">
        <v>6</v>
      </c>
      <c r="B11" s="736" t="s">
        <v>1992</v>
      </c>
      <c r="C11" s="745" t="s">
        <v>962</v>
      </c>
      <c r="D11" s="746" t="s">
        <v>790</v>
      </c>
      <c r="E11" s="737" t="s">
        <v>778</v>
      </c>
      <c r="F11" s="738">
        <v>80</v>
      </c>
      <c r="G11" s="752" t="str">
        <f t="shared" si="0"/>
        <v>Tốt</v>
      </c>
      <c r="H11" s="574"/>
    </row>
    <row r="12" spans="1:8" s="336" customFormat="1" ht="22.5" customHeight="1">
      <c r="A12" s="574">
        <v>7</v>
      </c>
      <c r="B12" s="736" t="s">
        <v>1993</v>
      </c>
      <c r="C12" s="745" t="s">
        <v>1994</v>
      </c>
      <c r="D12" s="746" t="s">
        <v>223</v>
      </c>
      <c r="E12" s="737" t="s">
        <v>1995</v>
      </c>
      <c r="F12" s="738">
        <v>80</v>
      </c>
      <c r="G12" s="752" t="str">
        <f t="shared" si="0"/>
        <v>Tốt</v>
      </c>
      <c r="H12" s="574"/>
    </row>
    <row r="13" spans="1:8" s="336" customFormat="1" ht="22.5" customHeight="1">
      <c r="A13" s="574">
        <v>8</v>
      </c>
      <c r="B13" s="736" t="s">
        <v>1996</v>
      </c>
      <c r="C13" s="745" t="s">
        <v>266</v>
      </c>
      <c r="D13" s="746" t="s">
        <v>227</v>
      </c>
      <c r="E13" s="737" t="s">
        <v>1345</v>
      </c>
      <c r="F13" s="738">
        <v>82</v>
      </c>
      <c r="G13" s="752" t="str">
        <f t="shared" si="0"/>
        <v>Tốt</v>
      </c>
      <c r="H13" s="574"/>
    </row>
    <row r="14" spans="1:8" s="336" customFormat="1" ht="22.5" customHeight="1">
      <c r="A14" s="574">
        <v>9</v>
      </c>
      <c r="B14" s="736" t="s">
        <v>1997</v>
      </c>
      <c r="C14" s="745" t="s">
        <v>468</v>
      </c>
      <c r="D14" s="746" t="s">
        <v>231</v>
      </c>
      <c r="E14" s="737" t="s">
        <v>641</v>
      </c>
      <c r="F14" s="738">
        <v>85</v>
      </c>
      <c r="G14" s="752" t="str">
        <f t="shared" si="0"/>
        <v>Tốt</v>
      </c>
      <c r="H14" s="574"/>
    </row>
    <row r="15" spans="1:8" s="336" customFormat="1" ht="22.5" customHeight="1">
      <c r="A15" s="574">
        <v>10</v>
      </c>
      <c r="B15" s="736" t="s">
        <v>1998</v>
      </c>
      <c r="C15" s="745" t="s">
        <v>124</v>
      </c>
      <c r="D15" s="746" t="s">
        <v>235</v>
      </c>
      <c r="E15" s="737" t="s">
        <v>347</v>
      </c>
      <c r="F15" s="738">
        <v>86</v>
      </c>
      <c r="G15" s="752" t="str">
        <f t="shared" si="0"/>
        <v>Tốt</v>
      </c>
      <c r="H15" s="574"/>
    </row>
    <row r="16" spans="1:8" s="336" customFormat="1" ht="22.5" customHeight="1">
      <c r="A16" s="574">
        <v>11</v>
      </c>
      <c r="B16" s="736" t="s">
        <v>1999</v>
      </c>
      <c r="C16" s="745" t="s">
        <v>2000</v>
      </c>
      <c r="D16" s="746" t="s">
        <v>45</v>
      </c>
      <c r="E16" s="737" t="s">
        <v>980</v>
      </c>
      <c r="F16" s="738">
        <v>80</v>
      </c>
      <c r="G16" s="752" t="str">
        <f t="shared" si="0"/>
        <v>Tốt</v>
      </c>
      <c r="H16" s="574"/>
    </row>
    <row r="17" spans="1:8" s="336" customFormat="1" ht="22.5" customHeight="1">
      <c r="A17" s="574">
        <v>12</v>
      </c>
      <c r="B17" s="736" t="s">
        <v>2001</v>
      </c>
      <c r="C17" s="745" t="s">
        <v>1785</v>
      </c>
      <c r="D17" s="746" t="s">
        <v>51</v>
      </c>
      <c r="E17" s="737" t="s">
        <v>159</v>
      </c>
      <c r="F17" s="738">
        <v>97</v>
      </c>
      <c r="G17" s="752" t="str">
        <f t="shared" si="0"/>
        <v>Xuất sắc</v>
      </c>
      <c r="H17" s="574"/>
    </row>
    <row r="18" spans="1:8" s="336" customFormat="1" ht="22.5" customHeight="1">
      <c r="A18" s="574">
        <v>13</v>
      </c>
      <c r="B18" s="736" t="s">
        <v>2002</v>
      </c>
      <c r="C18" s="745" t="s">
        <v>2003</v>
      </c>
      <c r="D18" s="746" t="s">
        <v>2004</v>
      </c>
      <c r="E18" s="737" t="s">
        <v>2005</v>
      </c>
      <c r="F18" s="738">
        <v>79</v>
      </c>
      <c r="G18" s="752" t="str">
        <f t="shared" si="0"/>
        <v>Khá</v>
      </c>
      <c r="H18" s="574"/>
    </row>
    <row r="19" spans="1:8" s="336" customFormat="1" ht="22.5" customHeight="1">
      <c r="A19" s="574">
        <v>14</v>
      </c>
      <c r="B19" s="736" t="s">
        <v>2006</v>
      </c>
      <c r="C19" s="745" t="s">
        <v>1978</v>
      </c>
      <c r="D19" s="748" t="s">
        <v>417</v>
      </c>
      <c r="E19" s="737" t="s">
        <v>813</v>
      </c>
      <c r="F19" s="738">
        <v>79</v>
      </c>
      <c r="G19" s="752" t="str">
        <f t="shared" si="0"/>
        <v>Khá</v>
      </c>
      <c r="H19" s="574"/>
    </row>
    <row r="20" spans="1:8" s="336" customFormat="1" ht="22.5" customHeight="1">
      <c r="A20" s="574">
        <v>15</v>
      </c>
      <c r="B20" s="736" t="s">
        <v>2007</v>
      </c>
      <c r="C20" s="745" t="s">
        <v>2008</v>
      </c>
      <c r="D20" s="746" t="s">
        <v>62</v>
      </c>
      <c r="E20" s="737" t="s">
        <v>709</v>
      </c>
      <c r="F20" s="738">
        <v>79</v>
      </c>
      <c r="G20" s="752" t="str">
        <f t="shared" si="0"/>
        <v>Khá</v>
      </c>
      <c r="H20" s="574"/>
    </row>
    <row r="21" spans="1:8" s="336" customFormat="1" ht="22.5" customHeight="1">
      <c r="A21" s="574">
        <v>16</v>
      </c>
      <c r="B21" s="736" t="s">
        <v>2009</v>
      </c>
      <c r="C21" s="745" t="s">
        <v>61</v>
      </c>
      <c r="D21" s="746" t="s">
        <v>1149</v>
      </c>
      <c r="E21" s="737" t="s">
        <v>267</v>
      </c>
      <c r="F21" s="738">
        <v>89</v>
      </c>
      <c r="G21" s="752" t="str">
        <f t="shared" si="0"/>
        <v>Tốt</v>
      </c>
      <c r="H21" s="574"/>
    </row>
    <row r="22" spans="1:8" s="336" customFormat="1" ht="22.5" customHeight="1">
      <c r="A22" s="574">
        <v>17</v>
      </c>
      <c r="B22" s="736" t="s">
        <v>2010</v>
      </c>
      <c r="C22" s="745" t="s">
        <v>384</v>
      </c>
      <c r="D22" s="746" t="s">
        <v>2011</v>
      </c>
      <c r="E22" s="737" t="s">
        <v>1111</v>
      </c>
      <c r="F22" s="738">
        <v>79</v>
      </c>
      <c r="G22" s="752" t="str">
        <f t="shared" si="0"/>
        <v>Khá</v>
      </c>
      <c r="H22" s="574"/>
    </row>
    <row r="23" spans="1:8" s="336" customFormat="1" ht="22.5" customHeight="1">
      <c r="A23" s="574">
        <v>18</v>
      </c>
      <c r="B23" s="736" t="s">
        <v>2012</v>
      </c>
      <c r="C23" s="745" t="s">
        <v>511</v>
      </c>
      <c r="D23" s="746" t="s">
        <v>75</v>
      </c>
      <c r="E23" s="737" t="s">
        <v>2013</v>
      </c>
      <c r="F23" s="738">
        <v>87</v>
      </c>
      <c r="G23" s="752" t="str">
        <f t="shared" si="0"/>
        <v>Tốt</v>
      </c>
      <c r="H23" s="574"/>
    </row>
    <row r="24" spans="1:8" s="336" customFormat="1" ht="22.5" customHeight="1">
      <c r="A24" s="574">
        <v>19</v>
      </c>
      <c r="B24" s="736" t="s">
        <v>2014</v>
      </c>
      <c r="C24" s="745" t="s">
        <v>2015</v>
      </c>
      <c r="D24" s="746" t="s">
        <v>447</v>
      </c>
      <c r="E24" s="737" t="s">
        <v>2016</v>
      </c>
      <c r="F24" s="738">
        <v>83</v>
      </c>
      <c r="G24" s="752" t="str">
        <f t="shared" si="0"/>
        <v>Tốt</v>
      </c>
      <c r="H24" s="574"/>
    </row>
    <row r="25" spans="1:8" s="336" customFormat="1" ht="22.5" customHeight="1">
      <c r="A25" s="574">
        <v>20</v>
      </c>
      <c r="B25" s="736" t="s">
        <v>2017</v>
      </c>
      <c r="C25" s="745" t="s">
        <v>19</v>
      </c>
      <c r="D25" s="746" t="s">
        <v>101</v>
      </c>
      <c r="E25" s="737" t="s">
        <v>671</v>
      </c>
      <c r="F25" s="738">
        <v>85</v>
      </c>
      <c r="G25" s="752" t="str">
        <f t="shared" si="0"/>
        <v>Tốt</v>
      </c>
      <c r="H25" s="574"/>
    </row>
    <row r="26" spans="1:8" s="336" customFormat="1" ht="22.5" customHeight="1">
      <c r="A26" s="574">
        <v>21</v>
      </c>
      <c r="B26" s="736" t="s">
        <v>2018</v>
      </c>
      <c r="C26" s="745" t="s">
        <v>2019</v>
      </c>
      <c r="D26" s="746" t="s">
        <v>298</v>
      </c>
      <c r="E26" s="737" t="s">
        <v>2020</v>
      </c>
      <c r="F26" s="738">
        <v>89</v>
      </c>
      <c r="G26" s="752" t="str">
        <f t="shared" si="0"/>
        <v>Tốt</v>
      </c>
      <c r="H26" s="574"/>
    </row>
    <row r="27" spans="1:8" s="336" customFormat="1" ht="22.5" customHeight="1">
      <c r="A27" s="574">
        <v>22</v>
      </c>
      <c r="B27" s="736" t="s">
        <v>2021</v>
      </c>
      <c r="C27" s="745" t="s">
        <v>2022</v>
      </c>
      <c r="D27" s="746" t="s">
        <v>302</v>
      </c>
      <c r="E27" s="737" t="s">
        <v>66</v>
      </c>
      <c r="F27" s="738">
        <v>80</v>
      </c>
      <c r="G27" s="752" t="str">
        <f t="shared" si="0"/>
        <v>Tốt</v>
      </c>
      <c r="H27" s="574"/>
    </row>
    <row r="28" spans="1:8" s="336" customFormat="1" ht="22.5" customHeight="1">
      <c r="A28" s="574">
        <v>23</v>
      </c>
      <c r="B28" s="736" t="s">
        <v>2023</v>
      </c>
      <c r="C28" s="745" t="s">
        <v>2019</v>
      </c>
      <c r="D28" s="746" t="s">
        <v>1541</v>
      </c>
      <c r="E28" s="737" t="s">
        <v>98</v>
      </c>
      <c r="F28" s="738">
        <v>79</v>
      </c>
      <c r="G28" s="752" t="str">
        <f t="shared" si="0"/>
        <v>Khá</v>
      </c>
      <c r="H28" s="574"/>
    </row>
    <row r="29" spans="1:8" s="336" customFormat="1" ht="22.5" customHeight="1">
      <c r="A29" s="574">
        <v>24</v>
      </c>
      <c r="B29" s="736" t="s">
        <v>2024</v>
      </c>
      <c r="C29" s="745" t="s">
        <v>2025</v>
      </c>
      <c r="D29" s="746" t="s">
        <v>117</v>
      </c>
      <c r="E29" s="737" t="s">
        <v>1094</v>
      </c>
      <c r="F29" s="738">
        <v>80</v>
      </c>
      <c r="G29" s="752" t="str">
        <f t="shared" si="0"/>
        <v>Tốt</v>
      </c>
      <c r="H29" s="559"/>
    </row>
    <row r="30" spans="1:8" s="336" customFormat="1" ht="22.5" customHeight="1">
      <c r="A30" s="574">
        <v>25</v>
      </c>
      <c r="B30" s="736" t="s">
        <v>2026</v>
      </c>
      <c r="C30" s="745" t="s">
        <v>1621</v>
      </c>
      <c r="D30" s="746" t="s">
        <v>129</v>
      </c>
      <c r="E30" s="737" t="s">
        <v>148</v>
      </c>
      <c r="F30" s="738">
        <v>75</v>
      </c>
      <c r="G30" s="752" t="str">
        <f t="shared" si="0"/>
        <v>Khá</v>
      </c>
      <c r="H30" s="574"/>
    </row>
    <row r="31" spans="1:8" s="336" customFormat="1" ht="22.5" customHeight="1">
      <c r="A31" s="574">
        <v>26</v>
      </c>
      <c r="B31" s="736" t="s">
        <v>2027</v>
      </c>
      <c r="C31" s="745" t="s">
        <v>2028</v>
      </c>
      <c r="D31" s="746" t="s">
        <v>469</v>
      </c>
      <c r="E31" s="737" t="s">
        <v>2029</v>
      </c>
      <c r="F31" s="738">
        <v>98</v>
      </c>
      <c r="G31" s="752" t="str">
        <f t="shared" si="0"/>
        <v>Xuất sắc</v>
      </c>
      <c r="H31" s="574"/>
    </row>
    <row r="32" spans="1:8" s="336" customFormat="1" ht="24">
      <c r="A32" s="574">
        <v>27</v>
      </c>
      <c r="B32" s="736" t="s">
        <v>2030</v>
      </c>
      <c r="C32" s="745" t="s">
        <v>1348</v>
      </c>
      <c r="D32" s="746" t="s">
        <v>144</v>
      </c>
      <c r="E32" s="737" t="s">
        <v>700</v>
      </c>
      <c r="F32" s="738"/>
      <c r="G32" s="752"/>
      <c r="H32" s="654" t="s">
        <v>2718</v>
      </c>
    </row>
    <row r="33" spans="1:8" s="336" customFormat="1" ht="22.5" customHeight="1">
      <c r="A33" s="574">
        <v>28</v>
      </c>
      <c r="B33" s="736" t="s">
        <v>2031</v>
      </c>
      <c r="C33" s="745" t="s">
        <v>374</v>
      </c>
      <c r="D33" s="746" t="s">
        <v>147</v>
      </c>
      <c r="E33" s="737" t="s">
        <v>1042</v>
      </c>
      <c r="F33" s="739">
        <v>80</v>
      </c>
      <c r="G33" s="752" t="str">
        <f t="shared" si="0"/>
        <v>Tốt</v>
      </c>
      <c r="H33" s="559"/>
    </row>
    <row r="34" spans="1:8" s="336" customFormat="1" ht="22.5" customHeight="1">
      <c r="A34" s="574">
        <v>29</v>
      </c>
      <c r="B34" s="736" t="s">
        <v>2032</v>
      </c>
      <c r="C34" s="745" t="s">
        <v>2033</v>
      </c>
      <c r="D34" s="746" t="s">
        <v>1701</v>
      </c>
      <c r="E34" s="737" t="s">
        <v>1422</v>
      </c>
      <c r="F34" s="739">
        <v>96</v>
      </c>
      <c r="G34" s="752" t="str">
        <f t="shared" si="0"/>
        <v>Xuất sắc</v>
      </c>
      <c r="H34" s="574"/>
    </row>
    <row r="35" spans="1:8" s="336" customFormat="1" ht="22.5" customHeight="1">
      <c r="A35" s="574">
        <v>30</v>
      </c>
      <c r="B35" s="736" t="s">
        <v>2034</v>
      </c>
      <c r="C35" s="745" t="s">
        <v>2035</v>
      </c>
      <c r="D35" s="746" t="s">
        <v>2036</v>
      </c>
      <c r="E35" s="737" t="s">
        <v>2037</v>
      </c>
      <c r="F35" s="739">
        <v>87</v>
      </c>
      <c r="G35" s="752" t="str">
        <f t="shared" si="0"/>
        <v>Tốt</v>
      </c>
      <c r="H35" s="574"/>
    </row>
    <row r="36" spans="1:8" s="336" customFormat="1" ht="22.5" customHeight="1">
      <c r="A36" s="574">
        <v>31</v>
      </c>
      <c r="B36" s="736" t="s">
        <v>2038</v>
      </c>
      <c r="C36" s="745" t="s">
        <v>2039</v>
      </c>
      <c r="D36" s="746" t="s">
        <v>486</v>
      </c>
      <c r="E36" s="737" t="s">
        <v>489</v>
      </c>
      <c r="F36" s="739">
        <v>87</v>
      </c>
      <c r="G36" s="752" t="str">
        <f t="shared" si="0"/>
        <v>Tốt</v>
      </c>
      <c r="H36" s="574"/>
    </row>
    <row r="37" spans="1:8" s="336" customFormat="1" ht="22.5" customHeight="1">
      <c r="A37" s="574">
        <v>32</v>
      </c>
      <c r="B37" s="736" t="s">
        <v>2040</v>
      </c>
      <c r="C37" s="745" t="s">
        <v>212</v>
      </c>
      <c r="D37" s="746" t="s">
        <v>2041</v>
      </c>
      <c r="E37" s="737" t="s">
        <v>1763</v>
      </c>
      <c r="F37" s="739">
        <v>86</v>
      </c>
      <c r="G37" s="752" t="str">
        <f t="shared" si="0"/>
        <v>Tốt</v>
      </c>
      <c r="H37" s="559"/>
    </row>
    <row r="38" spans="1:8" s="336" customFormat="1" ht="22.5" customHeight="1">
      <c r="A38" s="574">
        <v>33</v>
      </c>
      <c r="B38" s="736" t="s">
        <v>2042</v>
      </c>
      <c r="C38" s="745" t="s">
        <v>2043</v>
      </c>
      <c r="D38" s="746" t="s">
        <v>496</v>
      </c>
      <c r="E38" s="737" t="s">
        <v>1979</v>
      </c>
      <c r="F38" s="739">
        <v>80</v>
      </c>
      <c r="G38" s="752" t="str">
        <f t="shared" si="0"/>
        <v>Tốt</v>
      </c>
      <c r="H38" s="574"/>
    </row>
    <row r="39" spans="1:8" s="336" customFormat="1" ht="22.5" customHeight="1">
      <c r="A39" s="574">
        <v>34</v>
      </c>
      <c r="B39" s="736" t="s">
        <v>2044</v>
      </c>
      <c r="C39" s="745" t="s">
        <v>999</v>
      </c>
      <c r="D39" s="746" t="s">
        <v>501</v>
      </c>
      <c r="E39" s="737" t="s">
        <v>963</v>
      </c>
      <c r="F39" s="739">
        <v>79</v>
      </c>
      <c r="G39" s="752" t="str">
        <f t="shared" si="0"/>
        <v>Khá</v>
      </c>
      <c r="H39" s="574"/>
    </row>
    <row r="40" spans="1:8" s="336" customFormat="1" ht="22.5" customHeight="1">
      <c r="A40" s="574">
        <v>35</v>
      </c>
      <c r="B40" s="736" t="s">
        <v>2045</v>
      </c>
      <c r="C40" s="745" t="s">
        <v>33</v>
      </c>
      <c r="D40" s="746" t="s">
        <v>165</v>
      </c>
      <c r="E40" s="737" t="s">
        <v>1910</v>
      </c>
      <c r="F40" s="739">
        <v>79</v>
      </c>
      <c r="G40" s="752" t="str">
        <f t="shared" si="0"/>
        <v>Khá</v>
      </c>
      <c r="H40" s="574"/>
    </row>
    <row r="41" spans="1:8" s="336" customFormat="1" ht="22.5" customHeight="1">
      <c r="A41" s="574">
        <v>36</v>
      </c>
      <c r="B41" s="736" t="s">
        <v>2046</v>
      </c>
      <c r="C41" s="745" t="s">
        <v>590</v>
      </c>
      <c r="D41" s="746" t="s">
        <v>526</v>
      </c>
      <c r="E41" s="737" t="s">
        <v>460</v>
      </c>
      <c r="F41" s="739">
        <v>79</v>
      </c>
      <c r="G41" s="752" t="str">
        <f t="shared" si="0"/>
        <v>Khá</v>
      </c>
      <c r="H41" s="574"/>
    </row>
    <row r="42" spans="1:8" s="336" customFormat="1" ht="22.5" customHeight="1">
      <c r="A42" s="586">
        <v>37</v>
      </c>
      <c r="B42" s="740" t="s">
        <v>2047</v>
      </c>
      <c r="C42" s="749" t="s">
        <v>2048</v>
      </c>
      <c r="D42" s="750" t="s">
        <v>1845</v>
      </c>
      <c r="E42" s="741" t="s">
        <v>1353</v>
      </c>
      <c r="F42" s="742">
        <v>79</v>
      </c>
      <c r="G42" s="753" t="str">
        <f t="shared" si="0"/>
        <v>Khá</v>
      </c>
      <c r="H42" s="586"/>
    </row>
    <row r="43" ht="9" customHeight="1">
      <c r="D43" s="339"/>
    </row>
    <row r="44" spans="2:9" ht="18.75" customHeight="1">
      <c r="B44" s="192" t="s">
        <v>185</v>
      </c>
      <c r="C44" s="341">
        <f>COUNTA($B$6:$B$42)</f>
        <v>37</v>
      </c>
      <c r="D44" s="191" t="s">
        <v>186</v>
      </c>
      <c r="E44" s="191"/>
      <c r="I44" s="331">
        <f>SUM(D45:D51)</f>
        <v>37</v>
      </c>
    </row>
    <row r="45" spans="2:5" ht="18.75" customHeight="1">
      <c r="B45" s="342" t="s">
        <v>187</v>
      </c>
      <c r="C45" s="191" t="s">
        <v>188</v>
      </c>
      <c r="D45" s="343">
        <f>COUNTIF(G6:G42,"Xuất sắc")</f>
        <v>3</v>
      </c>
      <c r="E45" s="191" t="s">
        <v>186</v>
      </c>
    </row>
    <row r="46" spans="2:5" ht="18.75" customHeight="1">
      <c r="B46" s="342"/>
      <c r="C46" s="191" t="s">
        <v>189</v>
      </c>
      <c r="D46" s="192">
        <f>COUNTIF(G6:G42,"Tốt")</f>
        <v>21</v>
      </c>
      <c r="E46" s="191" t="s">
        <v>186</v>
      </c>
    </row>
    <row r="47" spans="2:5" ht="18.75" customHeight="1">
      <c r="B47" s="342"/>
      <c r="C47" s="191" t="s">
        <v>190</v>
      </c>
      <c r="D47" s="192">
        <f>COUNTIF(G6:G42,"Khá")</f>
        <v>12</v>
      </c>
      <c r="E47" s="191" t="s">
        <v>186</v>
      </c>
    </row>
    <row r="48" spans="2:5" ht="18.75" customHeight="1">
      <c r="B48" s="342"/>
      <c r="C48" s="191" t="s">
        <v>191</v>
      </c>
      <c r="D48" s="192">
        <f>COUNTIF(G6:G42,"TB")</f>
        <v>0</v>
      </c>
      <c r="E48" s="191" t="s">
        <v>186</v>
      </c>
    </row>
    <row r="49" spans="2:5" ht="18.75" customHeight="1">
      <c r="B49" s="342"/>
      <c r="C49" s="191" t="s">
        <v>1243</v>
      </c>
      <c r="D49" s="192">
        <f>COUNTIF(G6:G42,"Yếu")</f>
        <v>0</v>
      </c>
      <c r="E49" s="191" t="s">
        <v>186</v>
      </c>
    </row>
    <row r="50" spans="2:5" ht="18.75" customHeight="1">
      <c r="B50" s="342"/>
      <c r="C50" s="191" t="s">
        <v>2049</v>
      </c>
      <c r="D50" s="192">
        <f>COUNTIF(G7:G43,"Kém")</f>
        <v>0</v>
      </c>
      <c r="E50" s="191" t="s">
        <v>186</v>
      </c>
    </row>
    <row r="51" spans="2:5" ht="18.75" customHeight="1">
      <c r="B51" s="342"/>
      <c r="C51" s="191" t="s">
        <v>193</v>
      </c>
      <c r="D51" s="192">
        <f>COUNTBLANK(G8:G42)</f>
        <v>1</v>
      </c>
      <c r="E51" s="191" t="s">
        <v>186</v>
      </c>
    </row>
    <row r="52" ht="9" customHeight="1">
      <c r="D52" s="339"/>
    </row>
    <row r="53" ht="18.75" customHeight="1">
      <c r="D53" s="339"/>
    </row>
    <row r="54" ht="18.75" customHeight="1">
      <c r="D54" s="339"/>
    </row>
    <row r="55" ht="18.75" customHeight="1">
      <c r="D55" s="339"/>
    </row>
    <row r="56" ht="18.75" customHeight="1">
      <c r="D56" s="339"/>
    </row>
    <row r="57" ht="18.75" customHeight="1">
      <c r="D57" s="339"/>
    </row>
    <row r="58" ht="18.75" customHeight="1">
      <c r="D58" s="339"/>
    </row>
    <row r="59" ht="18.75" customHeight="1">
      <c r="D59" s="339"/>
    </row>
    <row r="60" ht="18.75" customHeight="1">
      <c r="D60" s="339"/>
    </row>
    <row r="61" ht="18.75" customHeight="1">
      <c r="D61" s="339"/>
    </row>
    <row r="62" ht="18.75" customHeight="1">
      <c r="D62" s="339"/>
    </row>
    <row r="63" ht="18.75" customHeight="1">
      <c r="D63" s="339"/>
    </row>
    <row r="64" ht="18.75" customHeight="1">
      <c r="D64" s="339"/>
    </row>
    <row r="65" ht="18.75" customHeight="1">
      <c r="D65" s="339"/>
    </row>
    <row r="66" ht="18.75" customHeight="1">
      <c r="D66" s="339"/>
    </row>
    <row r="67" ht="18.75" customHeight="1">
      <c r="D67" s="339"/>
    </row>
    <row r="68" ht="18.75" customHeight="1">
      <c r="D68" s="339"/>
    </row>
    <row r="69" ht="18.75" customHeight="1">
      <c r="D69" s="339"/>
    </row>
    <row r="70" ht="18.75" customHeight="1">
      <c r="D70" s="339"/>
    </row>
    <row r="71" ht="18.75" customHeight="1">
      <c r="D71" s="339"/>
    </row>
    <row r="72" ht="18.75" customHeight="1">
      <c r="D72" s="339"/>
    </row>
    <row r="73" ht="18.75" customHeight="1">
      <c r="D73" s="339"/>
    </row>
    <row r="74" ht="18.75" customHeight="1">
      <c r="D74" s="339"/>
    </row>
    <row r="75" ht="18.75" customHeight="1">
      <c r="D75" s="339"/>
    </row>
    <row r="76" ht="18.75" customHeight="1">
      <c r="D76" s="339"/>
    </row>
    <row r="77" ht="18.75" customHeight="1">
      <c r="D77" s="339"/>
    </row>
    <row r="78" ht="18.75" customHeight="1">
      <c r="D78" s="339"/>
    </row>
    <row r="79" ht="18.75" customHeight="1">
      <c r="D79" s="339"/>
    </row>
    <row r="80" ht="18.75" customHeight="1">
      <c r="D80" s="339"/>
    </row>
    <row r="81" ht="18.75" customHeight="1">
      <c r="D81" s="339"/>
    </row>
    <row r="82" ht="18.75" customHeight="1">
      <c r="D82" s="339"/>
    </row>
    <row r="83" ht="18.75" customHeight="1">
      <c r="D83" s="339"/>
    </row>
    <row r="84" ht="18.75" customHeight="1">
      <c r="D84" s="339"/>
    </row>
    <row r="85" ht="18.75" customHeight="1">
      <c r="D85" s="339"/>
    </row>
    <row r="86" ht="18.75" customHeight="1">
      <c r="D86" s="339"/>
    </row>
    <row r="87" ht="18.75" customHeight="1">
      <c r="D87" s="339"/>
    </row>
    <row r="88" ht="18.75" customHeight="1">
      <c r="D88" s="339"/>
    </row>
  </sheetData>
  <sheetProtection/>
  <mergeCells count="5">
    <mergeCell ref="A1:H1"/>
    <mergeCell ref="A2:H2"/>
    <mergeCell ref="A3:H3"/>
    <mergeCell ref="A4:H4"/>
    <mergeCell ref="C5:D5"/>
  </mergeCells>
  <conditionalFormatting sqref="G6:G42">
    <cfRule type="cellIs" priority="1" dxfId="23" operator="greaterThan" stopIfTrue="1">
      <formula>"X"</formula>
    </cfRule>
  </conditionalFormatting>
  <printOptions horizontalCentered="1"/>
  <pageMargins left="0.3937007874015748" right="0.1968503937007874" top="0.31496062992125984" bottom="0.31496062992125984" header="0.2362204724409449" footer="0.11811023622047245"/>
  <pageSetup horizontalDpi="600" verticalDpi="600" orientation="portrait" paperSize="9" r:id="rId2"/>
  <headerFooter alignWithMargins="0">
    <oddFooter>&amp;R&amp;P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00CC"/>
  </sheetPr>
  <dimension ref="A1:H121"/>
  <sheetViews>
    <sheetView zoomScale="85" zoomScaleNormal="85" zoomScalePageLayoutView="0" workbookViewId="0" topLeftCell="A43">
      <selection activeCell="J51" sqref="J51"/>
    </sheetView>
  </sheetViews>
  <sheetFormatPr defaultColWidth="8.88671875" defaultRowHeight="18.75" customHeight="1"/>
  <cols>
    <col min="1" max="1" width="5.6640625" style="345" customWidth="1"/>
    <col min="2" max="2" width="13.21484375" style="347" customWidth="1"/>
    <col min="3" max="3" width="15.4453125" style="345" customWidth="1"/>
    <col min="4" max="4" width="7.88671875" style="352" bestFit="1" customWidth="1"/>
    <col min="5" max="5" width="9.3359375" style="353" customWidth="1"/>
    <col min="6" max="6" width="9.21484375" style="350" customWidth="1"/>
    <col min="7" max="7" width="7.77734375" style="345" customWidth="1"/>
    <col min="8" max="8" width="8.10546875" style="351" customWidth="1"/>
    <col min="9" max="16384" width="8.88671875" style="345" customWidth="1"/>
  </cols>
  <sheetData>
    <row r="1" spans="1:8" ht="18.75" customHeight="1">
      <c r="A1" s="885" t="s">
        <v>2713</v>
      </c>
      <c r="B1" s="885"/>
      <c r="C1" s="885"/>
      <c r="D1" s="885"/>
      <c r="E1" s="885"/>
      <c r="F1" s="885"/>
      <c r="G1" s="885"/>
      <c r="H1" s="1"/>
    </row>
    <row r="2" spans="1:8" ht="18.75" customHeight="1">
      <c r="A2" s="885" t="s">
        <v>2704</v>
      </c>
      <c r="B2" s="885"/>
      <c r="C2" s="885"/>
      <c r="D2" s="885"/>
      <c r="E2" s="885"/>
      <c r="F2" s="885"/>
      <c r="G2" s="885"/>
      <c r="H2" s="1"/>
    </row>
    <row r="3" spans="1:8" ht="18.75" customHeight="1">
      <c r="A3" s="891" t="s">
        <v>2714</v>
      </c>
      <c r="B3" s="891"/>
      <c r="C3" s="891"/>
      <c r="D3" s="891"/>
      <c r="E3" s="891"/>
      <c r="F3" s="891"/>
      <c r="G3" s="891"/>
      <c r="H3" s="891"/>
    </row>
    <row r="4" spans="1:8" ht="18.75" customHeight="1">
      <c r="A4" s="887" t="s">
        <v>2</v>
      </c>
      <c r="B4" s="887"/>
      <c r="C4" s="887"/>
      <c r="D4" s="887"/>
      <c r="E4" s="887"/>
      <c r="F4" s="887"/>
      <c r="G4" s="887"/>
      <c r="H4" s="3"/>
    </row>
    <row r="5" spans="1:8" ht="9" customHeight="1">
      <c r="A5" s="4"/>
      <c r="B5" s="116"/>
      <c r="C5" s="4"/>
      <c r="D5" s="115"/>
      <c r="E5" s="114"/>
      <c r="F5" s="113"/>
      <c r="G5" s="113"/>
      <c r="H5" s="114"/>
    </row>
    <row r="6" spans="1:8" s="346" customFormat="1" ht="21" customHeight="1">
      <c r="A6" s="890" t="s">
        <v>3</v>
      </c>
      <c r="B6" s="890" t="s">
        <v>4</v>
      </c>
      <c r="C6" s="890" t="s">
        <v>5</v>
      </c>
      <c r="D6" s="890"/>
      <c r="E6" s="890" t="s">
        <v>6</v>
      </c>
      <c r="F6" s="890" t="s">
        <v>1982</v>
      </c>
      <c r="G6" s="890" t="s">
        <v>656</v>
      </c>
      <c r="H6" s="890" t="s">
        <v>9</v>
      </c>
    </row>
    <row r="7" spans="1:8" s="346" customFormat="1" ht="34.5" customHeight="1">
      <c r="A7" s="890"/>
      <c r="B7" s="890"/>
      <c r="C7" s="890"/>
      <c r="D7" s="890"/>
      <c r="E7" s="890"/>
      <c r="F7" s="890"/>
      <c r="G7" s="890"/>
      <c r="H7" s="890"/>
    </row>
    <row r="8" spans="1:8" s="346" customFormat="1" ht="24" customHeight="1">
      <c r="A8" s="555">
        <v>1</v>
      </c>
      <c r="B8" s="555" t="s">
        <v>2050</v>
      </c>
      <c r="C8" s="562" t="s">
        <v>808</v>
      </c>
      <c r="D8" s="563" t="s">
        <v>12</v>
      </c>
      <c r="E8" s="555" t="s">
        <v>2051</v>
      </c>
      <c r="F8" s="516">
        <v>80</v>
      </c>
      <c r="G8" s="552" t="str">
        <f>IF(F8&gt;=90,"Xuất sắc",IF(F8&gt;=80,"Tốt",IF(F8&gt;=65,"Khá",IF(F8&gt;=50,"TB",IF(F8&gt;=49,"Yếu",IF(F8&gt;=35,"Kém",""))))))</f>
        <v>Tốt</v>
      </c>
      <c r="H8" s="556"/>
    </row>
    <row r="9" spans="1:8" s="346" customFormat="1" ht="24" customHeight="1">
      <c r="A9" s="557">
        <v>2</v>
      </c>
      <c r="B9" s="557" t="s">
        <v>2052</v>
      </c>
      <c r="C9" s="564" t="s">
        <v>2053</v>
      </c>
      <c r="D9" s="565" t="s">
        <v>12</v>
      </c>
      <c r="E9" s="557" t="s">
        <v>2054</v>
      </c>
      <c r="F9" s="524">
        <v>49</v>
      </c>
      <c r="G9" s="553" t="str">
        <f aca="true" t="shared" si="0" ref="G9:G36">IF(F9&gt;=90,"Xuất sắc",IF(F9&gt;=80,"Tốt",IF(F9&gt;=65,"Khá",IF(F9&gt;=50,"TB",IF(F9&gt;=49,"Yếu",IF(F9&gt;=35,"Kém",""))))))</f>
        <v>Yếu</v>
      </c>
      <c r="H9" s="558"/>
    </row>
    <row r="10" spans="1:8" s="346" customFormat="1" ht="24" customHeight="1">
      <c r="A10" s="557">
        <v>3</v>
      </c>
      <c r="B10" s="557" t="s">
        <v>2055</v>
      </c>
      <c r="C10" s="564" t="s">
        <v>2056</v>
      </c>
      <c r="D10" s="565" t="s">
        <v>638</v>
      </c>
      <c r="E10" s="557" t="s">
        <v>1207</v>
      </c>
      <c r="F10" s="524">
        <v>77</v>
      </c>
      <c r="G10" s="553" t="str">
        <f t="shared" si="0"/>
        <v>Khá</v>
      </c>
      <c r="H10" s="557"/>
    </row>
    <row r="11" spans="1:8" s="346" customFormat="1" ht="24" customHeight="1">
      <c r="A11" s="557">
        <v>4</v>
      </c>
      <c r="B11" s="557" t="s">
        <v>2057</v>
      </c>
      <c r="C11" s="564" t="s">
        <v>2058</v>
      </c>
      <c r="D11" s="565" t="s">
        <v>24</v>
      </c>
      <c r="E11" s="557" t="s">
        <v>308</v>
      </c>
      <c r="F11" s="524">
        <v>75</v>
      </c>
      <c r="G11" s="553" t="str">
        <f t="shared" si="0"/>
        <v>Khá</v>
      </c>
      <c r="H11" s="557"/>
    </row>
    <row r="12" spans="1:8" s="346" customFormat="1" ht="24" customHeight="1">
      <c r="A12" s="557">
        <v>5</v>
      </c>
      <c r="B12" s="557" t="s">
        <v>2059</v>
      </c>
      <c r="C12" s="564" t="s">
        <v>2060</v>
      </c>
      <c r="D12" s="565" t="s">
        <v>223</v>
      </c>
      <c r="E12" s="557" t="s">
        <v>2061</v>
      </c>
      <c r="F12" s="524">
        <v>80</v>
      </c>
      <c r="G12" s="553" t="str">
        <f t="shared" si="0"/>
        <v>Tốt</v>
      </c>
      <c r="H12" s="558"/>
    </row>
    <row r="13" spans="1:8" s="346" customFormat="1" ht="24" customHeight="1">
      <c r="A13" s="557">
        <v>6</v>
      </c>
      <c r="B13" s="557" t="s">
        <v>2062</v>
      </c>
      <c r="C13" s="564" t="s">
        <v>2063</v>
      </c>
      <c r="D13" s="565" t="s">
        <v>231</v>
      </c>
      <c r="E13" s="557" t="s">
        <v>2064</v>
      </c>
      <c r="F13" s="524">
        <v>81</v>
      </c>
      <c r="G13" s="553" t="str">
        <f t="shared" si="0"/>
        <v>Tốt</v>
      </c>
      <c r="H13" s="557"/>
    </row>
    <row r="14" spans="1:8" s="346" customFormat="1" ht="24" customHeight="1">
      <c r="A14" s="557">
        <v>7</v>
      </c>
      <c r="B14" s="557" t="s">
        <v>2065</v>
      </c>
      <c r="C14" s="564" t="s">
        <v>2066</v>
      </c>
      <c r="D14" s="565" t="s">
        <v>235</v>
      </c>
      <c r="E14" s="557" t="s">
        <v>542</v>
      </c>
      <c r="F14" s="524">
        <v>80</v>
      </c>
      <c r="G14" s="553" t="str">
        <f t="shared" si="0"/>
        <v>Tốt</v>
      </c>
      <c r="H14" s="557"/>
    </row>
    <row r="15" spans="1:8" s="346" customFormat="1" ht="24" customHeight="1">
      <c r="A15" s="557">
        <v>8</v>
      </c>
      <c r="B15" s="557" t="s">
        <v>2067</v>
      </c>
      <c r="C15" s="564" t="s">
        <v>2068</v>
      </c>
      <c r="D15" s="565" t="s">
        <v>249</v>
      </c>
      <c r="E15" s="557" t="s">
        <v>1977</v>
      </c>
      <c r="F15" s="524">
        <v>94</v>
      </c>
      <c r="G15" s="553" t="str">
        <f t="shared" si="0"/>
        <v>Xuất sắc</v>
      </c>
      <c r="H15" s="557"/>
    </row>
    <row r="16" spans="1:8" s="346" customFormat="1" ht="24" customHeight="1">
      <c r="A16" s="557">
        <v>9</v>
      </c>
      <c r="B16" s="557" t="s">
        <v>2069</v>
      </c>
      <c r="C16" s="564" t="s">
        <v>2070</v>
      </c>
      <c r="D16" s="565" t="s">
        <v>49</v>
      </c>
      <c r="E16" s="557" t="s">
        <v>1116</v>
      </c>
      <c r="F16" s="524">
        <v>80</v>
      </c>
      <c r="G16" s="553" t="str">
        <f t="shared" si="0"/>
        <v>Tốt</v>
      </c>
      <c r="H16" s="557"/>
    </row>
    <row r="17" spans="1:8" s="346" customFormat="1" ht="24" customHeight="1">
      <c r="A17" s="557">
        <v>10</v>
      </c>
      <c r="B17" s="557" t="s">
        <v>2071</v>
      </c>
      <c r="C17" s="564" t="s">
        <v>2072</v>
      </c>
      <c r="D17" s="565" t="s">
        <v>62</v>
      </c>
      <c r="E17" s="557" t="s">
        <v>2073</v>
      </c>
      <c r="F17" s="524">
        <v>80</v>
      </c>
      <c r="G17" s="553" t="str">
        <f t="shared" si="0"/>
        <v>Tốt</v>
      </c>
      <c r="H17" s="557"/>
    </row>
    <row r="18" spans="1:8" s="346" customFormat="1" ht="24" customHeight="1">
      <c r="A18" s="557">
        <v>11</v>
      </c>
      <c r="B18" s="557" t="s">
        <v>2074</v>
      </c>
      <c r="C18" s="564" t="s">
        <v>2075</v>
      </c>
      <c r="D18" s="565" t="s">
        <v>68</v>
      </c>
      <c r="E18" s="557" t="s">
        <v>1923</v>
      </c>
      <c r="F18" s="524">
        <v>91</v>
      </c>
      <c r="G18" s="553" t="str">
        <f t="shared" si="0"/>
        <v>Xuất sắc</v>
      </c>
      <c r="H18" s="557"/>
    </row>
    <row r="19" spans="1:8" s="346" customFormat="1" ht="24" customHeight="1">
      <c r="A19" s="557">
        <v>12</v>
      </c>
      <c r="B19" s="557" t="s">
        <v>2076</v>
      </c>
      <c r="C19" s="564" t="s">
        <v>2077</v>
      </c>
      <c r="D19" s="565" t="s">
        <v>593</v>
      </c>
      <c r="E19" s="557" t="s">
        <v>658</v>
      </c>
      <c r="F19" s="524">
        <v>75</v>
      </c>
      <c r="G19" s="553" t="str">
        <f t="shared" si="0"/>
        <v>Khá</v>
      </c>
      <c r="H19" s="557"/>
    </row>
    <row r="20" spans="1:8" s="346" customFormat="1" ht="24" customHeight="1">
      <c r="A20" s="557">
        <v>13</v>
      </c>
      <c r="B20" s="557" t="s">
        <v>2078</v>
      </c>
      <c r="C20" s="564" t="s">
        <v>2079</v>
      </c>
      <c r="D20" s="565" t="s">
        <v>75</v>
      </c>
      <c r="E20" s="557" t="s">
        <v>412</v>
      </c>
      <c r="F20" s="524">
        <v>80</v>
      </c>
      <c r="G20" s="553" t="str">
        <f t="shared" si="0"/>
        <v>Tốt</v>
      </c>
      <c r="H20" s="557"/>
    </row>
    <row r="21" spans="1:8" s="346" customFormat="1" ht="24" customHeight="1">
      <c r="A21" s="557">
        <v>14</v>
      </c>
      <c r="B21" s="557" t="s">
        <v>2080</v>
      </c>
      <c r="C21" s="564" t="s">
        <v>2081</v>
      </c>
      <c r="D21" s="565" t="s">
        <v>75</v>
      </c>
      <c r="E21" s="557" t="s">
        <v>1223</v>
      </c>
      <c r="F21" s="524">
        <v>80</v>
      </c>
      <c r="G21" s="553" t="str">
        <f t="shared" si="0"/>
        <v>Tốt</v>
      </c>
      <c r="H21" s="557"/>
    </row>
    <row r="22" spans="1:8" s="346" customFormat="1" ht="24" customHeight="1">
      <c r="A22" s="557">
        <v>15</v>
      </c>
      <c r="B22" s="557" t="s">
        <v>2082</v>
      </c>
      <c r="C22" s="564" t="s">
        <v>96</v>
      </c>
      <c r="D22" s="565" t="s">
        <v>75</v>
      </c>
      <c r="E22" s="557" t="s">
        <v>313</v>
      </c>
      <c r="F22" s="524">
        <v>80</v>
      </c>
      <c r="G22" s="553" t="str">
        <f t="shared" si="0"/>
        <v>Tốt</v>
      </c>
      <c r="H22" s="557"/>
    </row>
    <row r="23" spans="1:8" s="346" customFormat="1" ht="24" customHeight="1">
      <c r="A23" s="557">
        <v>16</v>
      </c>
      <c r="B23" s="557" t="s">
        <v>2083</v>
      </c>
      <c r="C23" s="564" t="s">
        <v>370</v>
      </c>
      <c r="D23" s="565" t="s">
        <v>447</v>
      </c>
      <c r="E23" s="557" t="s">
        <v>1108</v>
      </c>
      <c r="F23" s="524">
        <v>49</v>
      </c>
      <c r="G23" s="553" t="str">
        <f t="shared" si="0"/>
        <v>Yếu</v>
      </c>
      <c r="H23" s="558"/>
    </row>
    <row r="24" spans="1:8" s="346" customFormat="1" ht="24" customHeight="1">
      <c r="A24" s="557">
        <v>17</v>
      </c>
      <c r="B24" s="557" t="s">
        <v>2084</v>
      </c>
      <c r="C24" s="564" t="s">
        <v>2085</v>
      </c>
      <c r="D24" s="565" t="s">
        <v>1007</v>
      </c>
      <c r="E24" s="557" t="s">
        <v>206</v>
      </c>
      <c r="F24" s="524">
        <v>81</v>
      </c>
      <c r="G24" s="553" t="str">
        <f t="shared" si="0"/>
        <v>Tốt</v>
      </c>
      <c r="H24" s="557"/>
    </row>
    <row r="25" spans="1:8" s="346" customFormat="1" ht="24" customHeight="1">
      <c r="A25" s="557">
        <v>18</v>
      </c>
      <c r="B25" s="557" t="s">
        <v>2086</v>
      </c>
      <c r="C25" s="564" t="s">
        <v>2087</v>
      </c>
      <c r="D25" s="565" t="s">
        <v>302</v>
      </c>
      <c r="E25" s="557" t="s">
        <v>2088</v>
      </c>
      <c r="F25" s="524">
        <v>76</v>
      </c>
      <c r="G25" s="553" t="str">
        <f t="shared" si="0"/>
        <v>Khá</v>
      </c>
      <c r="H25" s="557"/>
    </row>
    <row r="26" spans="1:8" s="346" customFormat="1" ht="24" customHeight="1">
      <c r="A26" s="557">
        <v>19</v>
      </c>
      <c r="B26" s="557" t="s">
        <v>2089</v>
      </c>
      <c r="C26" s="564" t="s">
        <v>1236</v>
      </c>
      <c r="D26" s="565" t="s">
        <v>133</v>
      </c>
      <c r="E26" s="557" t="s">
        <v>2054</v>
      </c>
      <c r="F26" s="524">
        <v>80</v>
      </c>
      <c r="G26" s="553" t="str">
        <f t="shared" si="0"/>
        <v>Tốt</v>
      </c>
      <c r="H26" s="557"/>
    </row>
    <row r="27" spans="1:8" s="346" customFormat="1" ht="24" customHeight="1">
      <c r="A27" s="557">
        <v>20</v>
      </c>
      <c r="B27" s="557" t="s">
        <v>2090</v>
      </c>
      <c r="C27" s="564" t="s">
        <v>2091</v>
      </c>
      <c r="D27" s="565" t="s">
        <v>691</v>
      </c>
      <c r="E27" s="557" t="s">
        <v>288</v>
      </c>
      <c r="F27" s="524">
        <v>82</v>
      </c>
      <c r="G27" s="553" t="str">
        <f t="shared" si="0"/>
        <v>Tốt</v>
      </c>
      <c r="H27" s="559"/>
    </row>
    <row r="28" spans="1:8" s="346" customFormat="1" ht="24" customHeight="1">
      <c r="A28" s="557">
        <v>21</v>
      </c>
      <c r="B28" s="557" t="s">
        <v>2092</v>
      </c>
      <c r="C28" s="564" t="s">
        <v>1348</v>
      </c>
      <c r="D28" s="565" t="s">
        <v>144</v>
      </c>
      <c r="E28" s="557" t="s">
        <v>2093</v>
      </c>
      <c r="F28" s="524">
        <v>80</v>
      </c>
      <c r="G28" s="553" t="str">
        <f t="shared" si="0"/>
        <v>Tốt</v>
      </c>
      <c r="H28" s="557"/>
    </row>
    <row r="29" spans="1:8" s="346" customFormat="1" ht="24" customHeight="1">
      <c r="A29" s="557">
        <v>22</v>
      </c>
      <c r="B29" s="557" t="s">
        <v>2094</v>
      </c>
      <c r="C29" s="564" t="s">
        <v>2095</v>
      </c>
      <c r="D29" s="565" t="s">
        <v>147</v>
      </c>
      <c r="E29" s="557" t="s">
        <v>2096</v>
      </c>
      <c r="F29" s="524">
        <v>82</v>
      </c>
      <c r="G29" s="553" t="str">
        <f t="shared" si="0"/>
        <v>Tốt</v>
      </c>
      <c r="H29" s="557"/>
    </row>
    <row r="30" spans="1:8" s="346" customFormat="1" ht="24" customHeight="1">
      <c r="A30" s="557">
        <v>23</v>
      </c>
      <c r="B30" s="557" t="s">
        <v>2097</v>
      </c>
      <c r="C30" s="564" t="s">
        <v>1086</v>
      </c>
      <c r="D30" s="565" t="s">
        <v>1039</v>
      </c>
      <c r="E30" s="557" t="s">
        <v>259</v>
      </c>
      <c r="F30" s="524">
        <v>75</v>
      </c>
      <c r="G30" s="553" t="str">
        <f t="shared" si="0"/>
        <v>Khá</v>
      </c>
      <c r="H30" s="557"/>
    </row>
    <row r="31" spans="1:8" s="346" customFormat="1" ht="24" customHeight="1">
      <c r="A31" s="557">
        <v>24</v>
      </c>
      <c r="B31" s="557" t="s">
        <v>2098</v>
      </c>
      <c r="C31" s="564" t="s">
        <v>2099</v>
      </c>
      <c r="D31" s="565" t="s">
        <v>355</v>
      </c>
      <c r="E31" s="557" t="s">
        <v>1598</v>
      </c>
      <c r="F31" s="524">
        <v>75</v>
      </c>
      <c r="G31" s="553" t="str">
        <f t="shared" si="0"/>
        <v>Khá</v>
      </c>
      <c r="H31" s="557"/>
    </row>
    <row r="32" spans="1:8" s="346" customFormat="1" ht="24" customHeight="1">
      <c r="A32" s="557">
        <v>25</v>
      </c>
      <c r="B32" s="557" t="s">
        <v>2100</v>
      </c>
      <c r="C32" s="564" t="s">
        <v>61</v>
      </c>
      <c r="D32" s="565" t="s">
        <v>2101</v>
      </c>
      <c r="E32" s="557" t="s">
        <v>2102</v>
      </c>
      <c r="F32" s="524">
        <v>80</v>
      </c>
      <c r="G32" s="553" t="str">
        <f t="shared" si="0"/>
        <v>Tốt</v>
      </c>
      <c r="H32" s="557"/>
    </row>
    <row r="33" spans="1:8" s="346" customFormat="1" ht="24" customHeight="1">
      <c r="A33" s="557">
        <v>26</v>
      </c>
      <c r="B33" s="557" t="s">
        <v>2103</v>
      </c>
      <c r="C33" s="564" t="s">
        <v>334</v>
      </c>
      <c r="D33" s="565" t="s">
        <v>501</v>
      </c>
      <c r="E33" s="557" t="s">
        <v>1940</v>
      </c>
      <c r="F33" s="524">
        <v>70</v>
      </c>
      <c r="G33" s="553" t="str">
        <f t="shared" si="0"/>
        <v>Khá</v>
      </c>
      <c r="H33" s="557"/>
    </row>
    <row r="34" spans="1:8" s="346" customFormat="1" ht="24" customHeight="1">
      <c r="A34" s="557">
        <v>27</v>
      </c>
      <c r="B34" s="557" t="s">
        <v>2104</v>
      </c>
      <c r="C34" s="564" t="s">
        <v>2105</v>
      </c>
      <c r="D34" s="565" t="s">
        <v>501</v>
      </c>
      <c r="E34" s="557" t="s">
        <v>1698</v>
      </c>
      <c r="F34" s="524">
        <v>80</v>
      </c>
      <c r="G34" s="553" t="str">
        <f t="shared" si="0"/>
        <v>Tốt</v>
      </c>
      <c r="H34" s="557"/>
    </row>
    <row r="35" spans="1:8" s="346" customFormat="1" ht="24" customHeight="1">
      <c r="A35" s="557">
        <v>28</v>
      </c>
      <c r="B35" s="557" t="s">
        <v>2106</v>
      </c>
      <c r="C35" s="564" t="s">
        <v>2107</v>
      </c>
      <c r="D35" s="565" t="s">
        <v>504</v>
      </c>
      <c r="E35" s="557" t="s">
        <v>968</v>
      </c>
      <c r="F35" s="524">
        <v>80</v>
      </c>
      <c r="G35" s="553" t="str">
        <f t="shared" si="0"/>
        <v>Tốt</v>
      </c>
      <c r="H35" s="557"/>
    </row>
    <row r="36" spans="1:8" s="346" customFormat="1" ht="24" customHeight="1">
      <c r="A36" s="560">
        <v>29</v>
      </c>
      <c r="B36" s="560" t="s">
        <v>2108</v>
      </c>
      <c r="C36" s="566" t="s">
        <v>2109</v>
      </c>
      <c r="D36" s="567" t="s">
        <v>2110</v>
      </c>
      <c r="E36" s="560" t="s">
        <v>781</v>
      </c>
      <c r="F36" s="561">
        <v>75</v>
      </c>
      <c r="G36" s="554" t="str">
        <f t="shared" si="0"/>
        <v>Khá</v>
      </c>
      <c r="H36" s="560"/>
    </row>
    <row r="37" spans="4:5" ht="7.5" customHeight="1">
      <c r="D37" s="348"/>
      <c r="E37" s="349"/>
    </row>
    <row r="38" spans="1:7" ht="18.75" customHeight="1">
      <c r="A38" s="331"/>
      <c r="B38" s="192" t="s">
        <v>185</v>
      </c>
      <c r="C38" s="341">
        <f>COUNTA($B$8:$B$36)</f>
        <v>29</v>
      </c>
      <c r="D38" s="191" t="s">
        <v>186</v>
      </c>
      <c r="E38" s="342"/>
      <c r="F38" s="331"/>
      <c r="G38" s="331"/>
    </row>
    <row r="39" spans="1:7" ht="18.75" customHeight="1">
      <c r="A39" s="331"/>
      <c r="B39" s="342" t="s">
        <v>187</v>
      </c>
      <c r="C39" s="191" t="s">
        <v>188</v>
      </c>
      <c r="D39" s="343">
        <f>COUNTIF($G$3:$G$36,"Xuất sắc")</f>
        <v>2</v>
      </c>
      <c r="E39" s="191" t="s">
        <v>186</v>
      </c>
      <c r="F39" s="331"/>
      <c r="G39" s="331"/>
    </row>
    <row r="40" spans="1:7" ht="18.75" customHeight="1">
      <c r="A40" s="331"/>
      <c r="B40" s="342"/>
      <c r="C40" s="191" t="s">
        <v>189</v>
      </c>
      <c r="D40" s="192">
        <f>COUNTIF($G$3:$G$36,"Tốt")</f>
        <v>17</v>
      </c>
      <c r="E40" s="191" t="s">
        <v>186</v>
      </c>
      <c r="F40" s="331"/>
      <c r="G40" s="331"/>
    </row>
    <row r="41" spans="1:7" ht="18.75" customHeight="1">
      <c r="A41" s="331"/>
      <c r="B41" s="342"/>
      <c r="C41" s="191" t="s">
        <v>190</v>
      </c>
      <c r="D41" s="192">
        <f>COUNTIF($G$3:$G$36,"Khá")</f>
        <v>8</v>
      </c>
      <c r="E41" s="191" t="s">
        <v>186</v>
      </c>
      <c r="F41" s="331"/>
      <c r="G41" s="331"/>
    </row>
    <row r="42" spans="1:7" ht="18.75" customHeight="1">
      <c r="A42" s="331"/>
      <c r="B42" s="342"/>
      <c r="C42" s="191" t="s">
        <v>191</v>
      </c>
      <c r="D42" s="192">
        <f>COUNTIF($G$3:$G$36,"TB")</f>
        <v>0</v>
      </c>
      <c r="E42" s="191" t="s">
        <v>186</v>
      </c>
      <c r="F42" s="331"/>
      <c r="G42" s="331"/>
    </row>
    <row r="43" spans="1:7" ht="18.75" customHeight="1">
      <c r="A43" s="331"/>
      <c r="B43" s="342"/>
      <c r="C43" s="191" t="s">
        <v>1243</v>
      </c>
      <c r="D43" s="192">
        <f>COUNTIF($G$3:$G$36,"Yếu")</f>
        <v>2</v>
      </c>
      <c r="E43" s="191" t="s">
        <v>186</v>
      </c>
      <c r="F43" s="331"/>
      <c r="G43" s="331"/>
    </row>
    <row r="44" spans="1:7" ht="18.75" customHeight="1">
      <c r="A44" s="331"/>
      <c r="B44" s="342"/>
      <c r="C44" s="191" t="s">
        <v>193</v>
      </c>
      <c r="D44" s="192">
        <f>COUNTBLANK(G8:G36)</f>
        <v>0</v>
      </c>
      <c r="E44" s="191" t="s">
        <v>186</v>
      </c>
      <c r="F44" s="331"/>
      <c r="G44" s="331"/>
    </row>
    <row r="45" spans="4:5" ht="6.75" customHeight="1">
      <c r="D45" s="348"/>
      <c r="E45" s="349"/>
    </row>
    <row r="46" spans="4:5" ht="18.75" customHeight="1">
      <c r="D46" s="348"/>
      <c r="E46" s="349"/>
    </row>
    <row r="47" spans="4:5" ht="18.75" customHeight="1">
      <c r="D47" s="348"/>
      <c r="E47" s="349"/>
    </row>
    <row r="48" spans="4:5" ht="18.75" customHeight="1">
      <c r="D48" s="348"/>
      <c r="E48" s="349"/>
    </row>
    <row r="49" spans="4:5" ht="18.75" customHeight="1">
      <c r="D49" s="348"/>
      <c r="E49" s="349"/>
    </row>
    <row r="50" spans="4:5" ht="18.75" customHeight="1">
      <c r="D50" s="348"/>
      <c r="E50" s="349"/>
    </row>
    <row r="51" spans="4:5" ht="18.75" customHeight="1">
      <c r="D51" s="348"/>
      <c r="E51" s="349"/>
    </row>
    <row r="52" spans="4:5" ht="18.75" customHeight="1">
      <c r="D52" s="348"/>
      <c r="E52" s="349"/>
    </row>
    <row r="53" spans="4:5" ht="18.75" customHeight="1">
      <c r="D53" s="348"/>
      <c r="E53" s="349"/>
    </row>
    <row r="54" spans="4:5" ht="18.75" customHeight="1">
      <c r="D54" s="348"/>
      <c r="E54" s="349"/>
    </row>
    <row r="55" spans="4:5" ht="18.75" customHeight="1">
      <c r="D55" s="348"/>
      <c r="E55" s="349"/>
    </row>
    <row r="56" spans="4:5" ht="18.75" customHeight="1">
      <c r="D56" s="348"/>
      <c r="E56" s="349"/>
    </row>
    <row r="57" spans="4:5" ht="18.75" customHeight="1">
      <c r="D57" s="348"/>
      <c r="E57" s="349"/>
    </row>
    <row r="58" spans="4:5" ht="18.75" customHeight="1">
      <c r="D58" s="348"/>
      <c r="E58" s="349"/>
    </row>
    <row r="59" spans="4:5" ht="18.75" customHeight="1">
      <c r="D59" s="348"/>
      <c r="E59" s="349"/>
    </row>
    <row r="60" spans="4:5" ht="18.75" customHeight="1">
      <c r="D60" s="348"/>
      <c r="E60" s="349"/>
    </row>
    <row r="61" spans="4:5" ht="18.75" customHeight="1">
      <c r="D61" s="348"/>
      <c r="E61" s="349"/>
    </row>
    <row r="62" spans="4:5" ht="18.75" customHeight="1">
      <c r="D62" s="348"/>
      <c r="E62" s="349"/>
    </row>
    <row r="63" spans="4:5" ht="18.75" customHeight="1">
      <c r="D63" s="348"/>
      <c r="E63" s="349"/>
    </row>
    <row r="64" spans="4:5" ht="18.75" customHeight="1">
      <c r="D64" s="348"/>
      <c r="E64" s="349"/>
    </row>
    <row r="65" spans="4:5" ht="18.75" customHeight="1">
      <c r="D65" s="348"/>
      <c r="E65" s="349"/>
    </row>
    <row r="66" spans="4:5" ht="18.75" customHeight="1">
      <c r="D66" s="348"/>
      <c r="E66" s="349"/>
    </row>
    <row r="67" spans="4:5" ht="18.75" customHeight="1">
      <c r="D67" s="348"/>
      <c r="E67" s="349"/>
    </row>
    <row r="68" spans="4:5" ht="18.75" customHeight="1">
      <c r="D68" s="348"/>
      <c r="E68" s="349"/>
    </row>
    <row r="69" spans="4:5" ht="18.75" customHeight="1">
      <c r="D69" s="348"/>
      <c r="E69" s="349"/>
    </row>
    <row r="70" spans="4:5" ht="18.75" customHeight="1">
      <c r="D70" s="348"/>
      <c r="E70" s="349"/>
    </row>
    <row r="71" spans="4:5" ht="18.75" customHeight="1">
      <c r="D71" s="348"/>
      <c r="E71" s="349"/>
    </row>
    <row r="72" spans="4:5" ht="18.75" customHeight="1">
      <c r="D72" s="348"/>
      <c r="E72" s="349"/>
    </row>
    <row r="73" spans="4:5" ht="18.75" customHeight="1">
      <c r="D73" s="348"/>
      <c r="E73" s="349"/>
    </row>
    <row r="74" spans="4:5" ht="18.75" customHeight="1">
      <c r="D74" s="348"/>
      <c r="E74" s="349"/>
    </row>
    <row r="75" spans="4:5" ht="18.75" customHeight="1">
      <c r="D75" s="348"/>
      <c r="E75" s="349"/>
    </row>
    <row r="76" spans="4:5" ht="18.75" customHeight="1">
      <c r="D76" s="348"/>
      <c r="E76" s="349"/>
    </row>
    <row r="77" spans="4:5" ht="18.75" customHeight="1">
      <c r="D77" s="348"/>
      <c r="E77" s="349"/>
    </row>
    <row r="78" spans="4:5" ht="18.75" customHeight="1">
      <c r="D78" s="348"/>
      <c r="E78" s="349"/>
    </row>
    <row r="79" spans="4:5" ht="18.75" customHeight="1">
      <c r="D79" s="348"/>
      <c r="E79" s="349"/>
    </row>
    <row r="80" spans="4:5" ht="18.75" customHeight="1">
      <c r="D80" s="348"/>
      <c r="E80" s="349"/>
    </row>
    <row r="81" spans="4:5" ht="18.75" customHeight="1">
      <c r="D81" s="348"/>
      <c r="E81" s="349"/>
    </row>
    <row r="82" spans="4:5" ht="18.75" customHeight="1">
      <c r="D82" s="348"/>
      <c r="E82" s="349"/>
    </row>
    <row r="83" spans="4:5" ht="18.75" customHeight="1">
      <c r="D83" s="348"/>
      <c r="E83" s="349"/>
    </row>
    <row r="84" spans="4:5" ht="18.75" customHeight="1">
      <c r="D84" s="348"/>
      <c r="E84" s="349"/>
    </row>
    <row r="85" spans="4:5" ht="18.75" customHeight="1">
      <c r="D85" s="348"/>
      <c r="E85" s="349"/>
    </row>
    <row r="86" spans="4:5" ht="18.75" customHeight="1">
      <c r="D86" s="348"/>
      <c r="E86" s="349"/>
    </row>
    <row r="87" spans="4:5" ht="18.75" customHeight="1">
      <c r="D87" s="348"/>
      <c r="E87" s="349"/>
    </row>
    <row r="88" spans="4:5" ht="18.75" customHeight="1">
      <c r="D88" s="348"/>
      <c r="E88" s="349"/>
    </row>
    <row r="89" spans="4:5" ht="18.75" customHeight="1">
      <c r="D89" s="348"/>
      <c r="E89" s="349"/>
    </row>
    <row r="90" spans="4:5" ht="18.75" customHeight="1">
      <c r="D90" s="348"/>
      <c r="E90" s="349"/>
    </row>
    <row r="91" spans="4:5" ht="18.75" customHeight="1">
      <c r="D91" s="348"/>
      <c r="E91" s="349"/>
    </row>
    <row r="92" spans="4:5" ht="18.75" customHeight="1">
      <c r="D92" s="348"/>
      <c r="E92" s="349"/>
    </row>
    <row r="93" spans="4:5" ht="18.75" customHeight="1">
      <c r="D93" s="348"/>
      <c r="E93" s="349"/>
    </row>
    <row r="94" spans="4:5" ht="18.75" customHeight="1">
      <c r="D94" s="348"/>
      <c r="E94" s="349"/>
    </row>
    <row r="95" spans="4:5" ht="18.75" customHeight="1">
      <c r="D95" s="348"/>
      <c r="E95" s="349"/>
    </row>
    <row r="96" spans="4:5" ht="18.75" customHeight="1">
      <c r="D96" s="348"/>
      <c r="E96" s="349"/>
    </row>
    <row r="97" spans="4:5" ht="18.75" customHeight="1">
      <c r="D97" s="348"/>
      <c r="E97" s="349"/>
    </row>
    <row r="98" spans="4:5" ht="18.75" customHeight="1">
      <c r="D98" s="348"/>
      <c r="E98" s="349"/>
    </row>
    <row r="99" spans="4:5" ht="18.75" customHeight="1">
      <c r="D99" s="348"/>
      <c r="E99" s="349"/>
    </row>
    <row r="100" spans="4:5" ht="18.75" customHeight="1">
      <c r="D100" s="348"/>
      <c r="E100" s="349"/>
    </row>
    <row r="101" spans="4:5" ht="18.75" customHeight="1">
      <c r="D101" s="348"/>
      <c r="E101" s="349"/>
    </row>
    <row r="102" spans="4:5" ht="18.75" customHeight="1">
      <c r="D102" s="348"/>
      <c r="E102" s="349"/>
    </row>
    <row r="103" spans="4:5" ht="18.75" customHeight="1">
      <c r="D103" s="348"/>
      <c r="E103" s="349"/>
    </row>
    <row r="104" spans="4:5" ht="18.75" customHeight="1">
      <c r="D104" s="348"/>
      <c r="E104" s="349"/>
    </row>
    <row r="105" spans="4:5" ht="18.75" customHeight="1">
      <c r="D105" s="348"/>
      <c r="E105" s="349"/>
    </row>
    <row r="106" spans="4:5" ht="18.75" customHeight="1">
      <c r="D106" s="348"/>
      <c r="E106" s="349"/>
    </row>
    <row r="107" spans="4:5" ht="18.75" customHeight="1">
      <c r="D107" s="348"/>
      <c r="E107" s="349"/>
    </row>
    <row r="108" spans="4:5" ht="18.75" customHeight="1">
      <c r="D108" s="348"/>
      <c r="E108" s="349"/>
    </row>
    <row r="109" spans="4:5" ht="18.75" customHeight="1">
      <c r="D109" s="348"/>
      <c r="E109" s="349"/>
    </row>
    <row r="110" spans="4:5" ht="18.75" customHeight="1">
      <c r="D110" s="348"/>
      <c r="E110" s="349"/>
    </row>
    <row r="111" spans="4:5" ht="18.75" customHeight="1">
      <c r="D111" s="348"/>
      <c r="E111" s="349"/>
    </row>
    <row r="112" spans="4:5" ht="18.75" customHeight="1">
      <c r="D112" s="348"/>
      <c r="E112" s="349"/>
    </row>
    <row r="113" spans="4:5" ht="18.75" customHeight="1">
      <c r="D113" s="348"/>
      <c r="E113" s="349"/>
    </row>
    <row r="114" spans="4:5" ht="18.75" customHeight="1">
      <c r="D114" s="348"/>
      <c r="E114" s="349"/>
    </row>
    <row r="115" spans="4:5" ht="18.75" customHeight="1">
      <c r="D115" s="348"/>
      <c r="E115" s="349"/>
    </row>
    <row r="116" spans="4:5" ht="18.75" customHeight="1">
      <c r="D116" s="348"/>
      <c r="E116" s="349"/>
    </row>
    <row r="117" spans="4:5" ht="18.75" customHeight="1">
      <c r="D117" s="348"/>
      <c r="E117" s="349"/>
    </row>
    <row r="118" spans="4:5" ht="18.75" customHeight="1">
      <c r="D118" s="348"/>
      <c r="E118" s="349"/>
    </row>
    <row r="119" spans="4:5" ht="18.75" customHeight="1">
      <c r="D119" s="348"/>
      <c r="E119" s="349"/>
    </row>
    <row r="120" spans="4:5" ht="18.75" customHeight="1">
      <c r="D120" s="348"/>
      <c r="E120" s="349"/>
    </row>
    <row r="121" spans="4:5" ht="18.75" customHeight="1">
      <c r="D121" s="348"/>
      <c r="E121" s="349"/>
    </row>
  </sheetData>
  <sheetProtection/>
  <mergeCells count="11">
    <mergeCell ref="A1:G1"/>
    <mergeCell ref="A2:G2"/>
    <mergeCell ref="A3:H3"/>
    <mergeCell ref="A4:G4"/>
    <mergeCell ref="A6:A7"/>
    <mergeCell ref="B6:B7"/>
    <mergeCell ref="C6:D7"/>
    <mergeCell ref="E6:E7"/>
    <mergeCell ref="F6:F7"/>
    <mergeCell ref="G6:G7"/>
    <mergeCell ref="H6:H7"/>
  </mergeCells>
  <conditionalFormatting sqref="G8:G36">
    <cfRule type="cellIs" priority="1" dxfId="23" operator="greaterThan" stopIfTrue="1">
      <formula>"x"</formula>
    </cfRule>
  </conditionalFormatting>
  <printOptions horizontalCentered="1"/>
  <pageMargins left="0.31496062992125984" right="0.15748031496062992" top="0.7086614173228347" bottom="0.5118110236220472" header="0.31496062992125984" footer="0.11811023622047245"/>
  <pageSetup horizontalDpi="600" verticalDpi="600" orientation="portrait" paperSize="9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</dc:creator>
  <cp:keywords/>
  <dc:description/>
  <cp:lastModifiedBy>Admin</cp:lastModifiedBy>
  <cp:lastPrinted>2020-05-27T08:10:22Z</cp:lastPrinted>
  <dcterms:created xsi:type="dcterms:W3CDTF">2019-05-15T08:37:05Z</dcterms:created>
  <dcterms:modified xsi:type="dcterms:W3CDTF">2020-05-27T08:48:54Z</dcterms:modified>
  <cp:category/>
  <cp:version/>
  <cp:contentType/>
  <cp:contentStatus/>
</cp:coreProperties>
</file>