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Mau BB HOP KHOA" sheetId="1" r:id="rId1"/>
  </sheets>
  <definedNames>
    <definedName name="_xlnm.Print_Titles" localSheetId="0">'Mau BB HOP KHOA'!$17:$18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" i="1" l="1"/>
  <c r="C68" i="1"/>
  <c r="M63" i="1" l="1"/>
  <c r="M64" i="1"/>
  <c r="M65" i="1"/>
  <c r="M66" i="1"/>
  <c r="M67" i="1"/>
  <c r="I19" i="1"/>
  <c r="K19" i="1"/>
  <c r="L19" i="1" s="1"/>
  <c r="M19" i="1"/>
  <c r="O19" i="1"/>
  <c r="M20" i="1"/>
  <c r="M21" i="1"/>
  <c r="M22" i="1"/>
  <c r="M23" i="1"/>
  <c r="D69" i="1" s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O61" i="1"/>
  <c r="K61" i="1"/>
  <c r="L61" i="1" s="1"/>
  <c r="I61" i="1"/>
  <c r="O60" i="1"/>
  <c r="K60" i="1"/>
  <c r="L60" i="1" s="1"/>
  <c r="I60" i="1"/>
  <c r="O59" i="1"/>
  <c r="K59" i="1"/>
  <c r="L59" i="1" s="1"/>
  <c r="I59" i="1"/>
  <c r="O58" i="1"/>
  <c r="K58" i="1"/>
  <c r="L58" i="1" s="1"/>
  <c r="I58" i="1"/>
  <c r="O57" i="1"/>
  <c r="K57" i="1"/>
  <c r="L57" i="1" s="1"/>
  <c r="I57" i="1"/>
  <c r="O56" i="1"/>
  <c r="K56" i="1"/>
  <c r="L56" i="1" s="1"/>
  <c r="I56" i="1"/>
  <c r="O55" i="1"/>
  <c r="K55" i="1"/>
  <c r="L55" i="1" s="1"/>
  <c r="I55" i="1"/>
  <c r="O54" i="1"/>
  <c r="K54" i="1"/>
  <c r="L54" i="1" s="1"/>
  <c r="I54" i="1"/>
  <c r="O53" i="1"/>
  <c r="K53" i="1"/>
  <c r="L53" i="1" s="1"/>
  <c r="I53" i="1"/>
  <c r="O52" i="1"/>
  <c r="K52" i="1"/>
  <c r="L52" i="1" s="1"/>
  <c r="I52" i="1"/>
  <c r="O51" i="1"/>
  <c r="K51" i="1"/>
  <c r="L51" i="1" s="1"/>
  <c r="I51" i="1"/>
  <c r="O50" i="1"/>
  <c r="K50" i="1"/>
  <c r="L50" i="1" s="1"/>
  <c r="I50" i="1"/>
  <c r="O49" i="1"/>
  <c r="K49" i="1"/>
  <c r="L49" i="1" s="1"/>
  <c r="I49" i="1"/>
  <c r="O48" i="1"/>
  <c r="K48" i="1"/>
  <c r="L48" i="1" s="1"/>
  <c r="I48" i="1"/>
  <c r="O47" i="1"/>
  <c r="K47" i="1"/>
  <c r="L47" i="1" s="1"/>
  <c r="I47" i="1"/>
  <c r="O46" i="1"/>
  <c r="K46" i="1"/>
  <c r="L46" i="1" s="1"/>
  <c r="I46" i="1"/>
  <c r="O45" i="1"/>
  <c r="K45" i="1"/>
  <c r="L45" i="1" s="1"/>
  <c r="I45" i="1"/>
  <c r="O44" i="1"/>
  <c r="K44" i="1"/>
  <c r="L44" i="1" s="1"/>
  <c r="I44" i="1"/>
  <c r="O43" i="1"/>
  <c r="K43" i="1"/>
  <c r="L43" i="1" s="1"/>
  <c r="I43" i="1"/>
  <c r="O42" i="1"/>
  <c r="K42" i="1"/>
  <c r="L42" i="1" s="1"/>
  <c r="I42" i="1"/>
  <c r="O41" i="1"/>
  <c r="K41" i="1"/>
  <c r="L41" i="1" s="1"/>
  <c r="I41" i="1"/>
  <c r="O40" i="1"/>
  <c r="K40" i="1"/>
  <c r="L40" i="1" s="1"/>
  <c r="I40" i="1"/>
  <c r="O39" i="1"/>
  <c r="K39" i="1"/>
  <c r="L39" i="1" s="1"/>
  <c r="I39" i="1"/>
  <c r="O38" i="1"/>
  <c r="K38" i="1"/>
  <c r="L38" i="1" s="1"/>
  <c r="I38" i="1"/>
  <c r="O37" i="1"/>
  <c r="K37" i="1"/>
  <c r="L37" i="1" s="1"/>
  <c r="I37" i="1"/>
  <c r="O36" i="1"/>
  <c r="K36" i="1"/>
  <c r="L36" i="1" s="1"/>
  <c r="I36" i="1"/>
  <c r="O35" i="1"/>
  <c r="K35" i="1"/>
  <c r="L35" i="1" s="1"/>
  <c r="I35" i="1"/>
  <c r="O34" i="1"/>
  <c r="K34" i="1"/>
  <c r="L34" i="1" s="1"/>
  <c r="I34" i="1"/>
  <c r="O33" i="1"/>
  <c r="K33" i="1"/>
  <c r="L33" i="1" s="1"/>
  <c r="I33" i="1"/>
  <c r="O32" i="1"/>
  <c r="K32" i="1"/>
  <c r="L32" i="1" s="1"/>
  <c r="I32" i="1"/>
  <c r="O31" i="1"/>
  <c r="K31" i="1"/>
  <c r="L31" i="1" s="1"/>
  <c r="I31" i="1"/>
  <c r="O30" i="1"/>
  <c r="K30" i="1"/>
  <c r="L30" i="1" s="1"/>
  <c r="I30" i="1"/>
  <c r="O29" i="1"/>
  <c r="K29" i="1"/>
  <c r="L29" i="1" s="1"/>
  <c r="I29" i="1"/>
  <c r="O28" i="1"/>
  <c r="K28" i="1"/>
  <c r="L28" i="1" s="1"/>
  <c r="I28" i="1"/>
  <c r="O27" i="1"/>
  <c r="K27" i="1"/>
  <c r="L27" i="1" s="1"/>
  <c r="I27" i="1"/>
  <c r="O26" i="1"/>
  <c r="K26" i="1"/>
  <c r="L26" i="1" s="1"/>
  <c r="I26" i="1"/>
  <c r="O25" i="1"/>
  <c r="K25" i="1"/>
  <c r="L25" i="1" s="1"/>
  <c r="I25" i="1"/>
  <c r="O24" i="1"/>
  <c r="K24" i="1"/>
  <c r="L24" i="1" s="1"/>
  <c r="I24" i="1"/>
  <c r="O23" i="1"/>
  <c r="K23" i="1"/>
  <c r="L23" i="1" s="1"/>
  <c r="I23" i="1"/>
  <c r="O22" i="1"/>
  <c r="K22" i="1"/>
  <c r="L22" i="1" s="1"/>
  <c r="I22" i="1"/>
  <c r="O21" i="1"/>
  <c r="K21" i="1"/>
  <c r="L21" i="1" s="1"/>
  <c r="I21" i="1"/>
  <c r="O20" i="1"/>
  <c r="K20" i="1"/>
  <c r="L20" i="1" s="1"/>
  <c r="I20" i="1"/>
  <c r="D70" i="1" l="1"/>
  <c r="D71" i="1"/>
  <c r="D72" i="1"/>
</calcChain>
</file>

<file path=xl/sharedStrings.xml><?xml version="1.0" encoding="utf-8"?>
<sst xmlns="http://schemas.openxmlformats.org/spreadsheetml/2006/main" count="280" uniqueCount="260">
  <si>
    <t xml:space="preserve">CỘNG HÒA XÃ HỘI CHỦ NGHĨA VIỆT NAM </t>
  </si>
  <si>
    <t>Độc lập - Tự do - Hạnh phúc</t>
  </si>
  <si>
    <t xml:space="preserve">Ví dụ: </t>
  </si>
  <si>
    <t xml:space="preserve">Sinh viên Đặng Tuấn Anh </t>
  </si>
  <si>
    <t>Căn cứ biên bản họp lớp, đối chiếu với quy chế của Bộ Giáo dục Đào tạo và quy định của</t>
  </si>
  <si>
    <t>Sinh viên tự đánh giá đạt 95 điểm</t>
  </si>
  <si>
    <t xml:space="preserve">Lớp đánh giá: 90 </t>
  </si>
  <si>
    <t>như sau:</t>
  </si>
  <si>
    <t>Thì ban cán sự lớp làm như sau:</t>
  </si>
  <si>
    <t xml:space="preserve">Nhập điểm </t>
  </si>
  <si>
    <t>vào đẳng excel</t>
  </si>
  <si>
    <t>STT</t>
  </si>
  <si>
    <t>Mã số SV</t>
  </si>
  <si>
    <t>Họ và Tên</t>
  </si>
  <si>
    <t>Năm sinh</t>
  </si>
  <si>
    <t>ĐRL tập thể lớp đánh giá</t>
  </si>
  <si>
    <t>ĐRL Khoa đánh giá</t>
  </si>
  <si>
    <t>CVHT/GVCN Đánh giá RL SV</t>
  </si>
  <si>
    <t>Khoa Đánh giá               Rèn luyện SV</t>
  </si>
  <si>
    <t xml:space="preserve">Điểm Rèn luyện </t>
  </si>
  <si>
    <t>Xếp loại</t>
  </si>
  <si>
    <t>Ghi chú</t>
  </si>
  <si>
    <t>Lớp đánh giá là 90</t>
  </si>
  <si>
    <t>Điểm RL</t>
  </si>
  <si>
    <t>Xếp loại</t>
  </si>
  <si>
    <t>Biểu quyết 100%</t>
  </si>
  <si>
    <t>Bảng excel sẽ tự tính cho bạn sinh viên Đặng Tuấn Anh đạt loại gì</t>
  </si>
  <si>
    <t>ở cuối bảng tinh</t>
  </si>
  <si>
    <t>Như vậy sinh viên đạt loại xuất sắc</t>
  </si>
  <si>
    <t>Ví dụ 2: Sinh viên Nguyễn Quỳnh Anh</t>
  </si>
  <si>
    <t>Tự đánh giá 70</t>
  </si>
  <si>
    <t>Lớp đánh giá 70</t>
  </si>
  <si>
    <t>Bảng tính sẽ tự động cập nhất vào bảng nếu có chỉnh sửa gì thì chính còn không thì để nguyên kết quả điểm như vậy</t>
  </si>
  <si>
    <t>như vậy Bảng tính sẽ tự tính ra là trong lớp đang có 01 bạn loại Khá</t>
  </si>
  <si>
    <t>Cứ như vậy Các em nhập đầy đủ tất cả sinh viên vào</t>
  </si>
  <si>
    <t>Những trường họp ko có tên, ko đi học, bỏ học, xóa tên thì các em bỏ trống</t>
  </si>
  <si>
    <t>TRƯỞNG KHOA</t>
  </si>
  <si>
    <t>GIÁO VIÊN CHỦ NHIỆM</t>
  </si>
  <si>
    <t>THƯ KÝ</t>
  </si>
  <si>
    <t>CỐ VẤN HỌC TẬP</t>
  </si>
  <si>
    <t>Hường dẫn đánh giá</t>
  </si>
  <si>
    <t>-  Từ 90 đến 100 điểm    :            loại Xuất sắc</t>
  </si>
  <si>
    <t>        </t>
  </si>
  <si>
    <t> - Từ 80 đến dưới 90 điểm:          loại Tốt</t>
  </si>
  <si>
    <t>         </t>
  </si>
  <si>
    <t>- Từ 70 đến dưới 80 điểm:          loại Khá</t>
  </si>
  <si>
    <t>       </t>
  </si>
  <si>
    <t>  - Từ 60 điểm đến dưới 70 điểm: loại Trung bình khá</t>
  </si>
  <si>
    <t> -  Từ 50 đến dưới 60 điểm:         loại Trung bình</t>
  </si>
  <si>
    <t>-  Từ 30 đến dưới 50 điểm:           loại Yếu</t>
  </si>
  <si>
    <t>-   Dưới 30 điểm:                          loại Kém.   </t>
  </si>
  <si>
    <t>1805XDDA001</t>
  </si>
  <si>
    <t>1805XDDA002</t>
  </si>
  <si>
    <t>1805XDDA003</t>
  </si>
  <si>
    <t>1805XDDA004</t>
  </si>
  <si>
    <t>1805XDDA005</t>
  </si>
  <si>
    <t>1805XDDA006</t>
  </si>
  <si>
    <t>1805XDDA007</t>
  </si>
  <si>
    <t>1805XDDA008</t>
  </si>
  <si>
    <t>1805XDDA010</t>
  </si>
  <si>
    <t>1805XDDA011</t>
  </si>
  <si>
    <t>1805XDDA012</t>
  </si>
  <si>
    <t>1805XDDA013</t>
  </si>
  <si>
    <t>1805XDDA014</t>
  </si>
  <si>
    <t>1805XDDA015</t>
  </si>
  <si>
    <t>1805XDDA016</t>
  </si>
  <si>
    <t>1805XDDA017</t>
  </si>
  <si>
    <t>1805XDDA018</t>
  </si>
  <si>
    <t>1805XDDA019</t>
  </si>
  <si>
    <t>1805XDDA020</t>
  </si>
  <si>
    <t>1805XDDA021</t>
  </si>
  <si>
    <t>1805XDDA024</t>
  </si>
  <si>
    <t>1805XDDA025</t>
  </si>
  <si>
    <t>1805XDDA026</t>
  </si>
  <si>
    <t>1805XDDA027</t>
  </si>
  <si>
    <t>1805XDDA028</t>
  </si>
  <si>
    <t>1805XDDA030</t>
  </si>
  <si>
    <t>1805XDDA031</t>
  </si>
  <si>
    <t>1805XDDA032</t>
  </si>
  <si>
    <t>1805XDDA033</t>
  </si>
  <si>
    <t>1805XDDA034</t>
  </si>
  <si>
    <t>1805XDDA035</t>
  </si>
  <si>
    <t>1805XDDA037</t>
  </si>
  <si>
    <t>1805XDDA038</t>
  </si>
  <si>
    <t>1805XDDA039</t>
  </si>
  <si>
    <t>1805XDDA042</t>
  </si>
  <si>
    <t>1805XDDA044</t>
  </si>
  <si>
    <t>1805XDDA045</t>
  </si>
  <si>
    <t>1805XDDA046</t>
  </si>
  <si>
    <t>1805XDDA047</t>
  </si>
  <si>
    <t>1805XDDA049</t>
  </si>
  <si>
    <t>1805XDDA050</t>
  </si>
  <si>
    <t>1805XDDA051</t>
  </si>
  <si>
    <t>1805XDDA052</t>
  </si>
  <si>
    <t>1805XDDA053</t>
  </si>
  <si>
    <t>1805XDDA055</t>
  </si>
  <si>
    <t>1805XDDA056</t>
  </si>
  <si>
    <t>1805XDDA057</t>
  </si>
  <si>
    <t>1805XDDA058</t>
  </si>
  <si>
    <t>1805XDDA059</t>
  </si>
  <si>
    <t>Trường, Khoa (Trung tâm) nhất trí đánh giá điểm rèn luyện của sinh viên lớp: 1805XDDA                                                                            như sau</t>
  </si>
  <si>
    <t>KHOA TỔ CHỨC VÀ XÂY DỰNG CHÍNH QUYỀN</t>
  </si>
  <si>
    <t>BIÊN BẢN HỌP KHOA TỔ CHỨC VÀ XÂY DỰNG CHÍNH QUYỀN</t>
  </si>
  <si>
    <t>Địa điểm: Văn phòng Khoa B302</t>
  </si>
  <si>
    <t>Tổng số người dự họp: 03           người, vắng 0</t>
  </si>
  <si>
    <t>Trưởng khoa, trung tâm (chủ tọa): Nguyễn Tất Đạt</t>
  </si>
  <si>
    <t>Giáo viên chủ nhiệm/Cố vấn học tập: Nguyễn Thế Công</t>
  </si>
  <si>
    <t>Giáo vụ khoa, trung tâm (thư ký cuộc họp): Phan Thị Hải Hà</t>
  </si>
  <si>
    <t xml:space="preserve">Tổng số: </t>
  </si>
  <si>
    <t>sinh viên</t>
  </si>
  <si>
    <t xml:space="preserve">Trong đó: </t>
  </si>
  <si>
    <t>Xuất sắc:</t>
  </si>
  <si>
    <t>Sinh viên</t>
  </si>
  <si>
    <t>Tốt:</t>
  </si>
  <si>
    <t>Khá:</t>
  </si>
  <si>
    <t>Trung bình:</t>
  </si>
  <si>
    <t>Không xếp loại</t>
  </si>
  <si>
    <t>TRƯỜNG ĐẠI HỌC NỘI VỤ HÀ NỘI</t>
  </si>
  <si>
    <t>Hà Nội, ngày  03 tháng 11 năm 2021</t>
  </si>
  <si>
    <t>Về việc đánh giá kết quả rèn luyện học kỳ II năm học 2020 - 2021</t>
  </si>
  <si>
    <t>học kỳ II năm học 2020 - 2021 niên khóa 2018 - 2022</t>
  </si>
  <si>
    <t xml:space="preserve">HOÀNG HẢI </t>
  </si>
  <si>
    <t xml:space="preserve">ANH </t>
  </si>
  <si>
    <t>21/07/2000</t>
  </si>
  <si>
    <t xml:space="preserve">NGUYỄN TRẦN  TIẾN </t>
  </si>
  <si>
    <t>ANH</t>
  </si>
  <si>
    <t>8/9/1996</t>
  </si>
  <si>
    <t xml:space="preserve">VŨ NGỌC </t>
  </si>
  <si>
    <t>ÁNH</t>
  </si>
  <si>
    <t>9/1/2000</t>
  </si>
  <si>
    <t xml:space="preserve">PHÒNG VĂN </t>
  </si>
  <si>
    <t>BẢO</t>
  </si>
  <si>
    <t>10/2/2000</t>
  </si>
  <si>
    <t>TRƯƠNG HOÀNG VĨ</t>
  </si>
  <si>
    <t>DẠ</t>
  </si>
  <si>
    <t>5/9/2000</t>
  </si>
  <si>
    <t>VÀNG A</t>
  </si>
  <si>
    <t>DI</t>
  </si>
  <si>
    <t>18/4/1999</t>
  </si>
  <si>
    <t>CHU THỊ</t>
  </si>
  <si>
    <t>DUYÊN</t>
  </si>
  <si>
    <t>02/12/2000</t>
  </si>
  <si>
    <t>HOÀNG THỊ</t>
  </si>
  <si>
    <t>13/11/2000</t>
  </si>
  <si>
    <t xml:space="preserve">BÙI TUẤN </t>
  </si>
  <si>
    <t>ĐẠT</t>
  </si>
  <si>
    <t>28/6/2000</t>
  </si>
  <si>
    <t xml:space="preserve">NGUYỄN THÀNH </t>
  </si>
  <si>
    <t>30/11/2000</t>
  </si>
  <si>
    <t>ĐỖ ĐỨC HỒNG</t>
  </si>
  <si>
    <t>ĐĂNG</t>
  </si>
  <si>
    <t>30/12/2000</t>
  </si>
  <si>
    <t xml:space="preserve">DƯƠNG VĂN </t>
  </si>
  <si>
    <t>ĐÔNG</t>
  </si>
  <si>
    <t>23/6/1998</t>
  </si>
  <si>
    <t>NGUYỄN HỮU MINH</t>
  </si>
  <si>
    <t>ĐỨC</t>
  </si>
  <si>
    <t>18/11/1996</t>
  </si>
  <si>
    <t>ĐẶNG NGÂN</t>
  </si>
  <si>
    <t>HÀ</t>
  </si>
  <si>
    <t>20/10/2000</t>
  </si>
  <si>
    <t>NGUYỄN HOÀNG</t>
  </si>
  <si>
    <t>HIẾN</t>
  </si>
  <si>
    <t>1/8/2000</t>
  </si>
  <si>
    <t xml:space="preserve">NGUYỄN MINH </t>
  </si>
  <si>
    <t xml:space="preserve">HIẾU </t>
  </si>
  <si>
    <t>26/6/2000</t>
  </si>
  <si>
    <t xml:space="preserve">NÔNG THANH </t>
  </si>
  <si>
    <t>HOÀN</t>
  </si>
  <si>
    <t>18/2/1999</t>
  </si>
  <si>
    <t xml:space="preserve">NGUYỄN LÊ </t>
  </si>
  <si>
    <t>HUỲNH</t>
  </si>
  <si>
    <t>4/4/2000</t>
  </si>
  <si>
    <t xml:space="preserve">HOÀNG TRUNG </t>
  </si>
  <si>
    <t>KHÁI</t>
  </si>
  <si>
    <t>30/5/1998</t>
  </si>
  <si>
    <t xml:space="preserve">NGUYỄN CAO </t>
  </si>
  <si>
    <t>KỲ</t>
  </si>
  <si>
    <t>17/10/2000</t>
  </si>
  <si>
    <t xml:space="preserve">ĐINH NGỌC </t>
  </si>
  <si>
    <t>LINH</t>
  </si>
  <si>
    <t>14/6/2000</t>
  </si>
  <si>
    <t xml:space="preserve">NGUYỄN HOÀI </t>
  </si>
  <si>
    <t xml:space="preserve">LINH </t>
  </si>
  <si>
    <t>6/3/2000</t>
  </si>
  <si>
    <t xml:space="preserve">TRẦN THÙY </t>
  </si>
  <si>
    <t>22/3/2000</t>
  </si>
  <si>
    <t xml:space="preserve">KIỀU CÔNG </t>
  </si>
  <si>
    <t>LONG</t>
  </si>
  <si>
    <t>23/3/2000</t>
  </si>
  <si>
    <t>14/11/2000</t>
  </si>
  <si>
    <t xml:space="preserve">CHẺO DUYÊN </t>
  </si>
  <si>
    <t>MINH</t>
  </si>
  <si>
    <t xml:space="preserve">NGÔ QUANG </t>
  </si>
  <si>
    <t>27/8/2000</t>
  </si>
  <si>
    <t>NGUYỄN ANH</t>
  </si>
  <si>
    <t>9/11/2000</t>
  </si>
  <si>
    <t>NGUYỄN HẢI</t>
  </si>
  <si>
    <t>NAM</t>
  </si>
  <si>
    <t>17/11/2000</t>
  </si>
  <si>
    <t xml:space="preserve">TẠ THỊ THÚY </t>
  </si>
  <si>
    <t>NGA</t>
  </si>
  <si>
    <t>6/11/2000</t>
  </si>
  <si>
    <t>LƯU VĂN</t>
  </si>
  <si>
    <t>NGHĨA</t>
  </si>
  <si>
    <t>2/6/1998</t>
  </si>
  <si>
    <t>LÙ A</t>
  </si>
  <si>
    <t>PANH</t>
  </si>
  <si>
    <t>ĐINH QUANG</t>
  </si>
  <si>
    <t>PHONG</t>
  </si>
  <si>
    <t>18/8/2000</t>
  </si>
  <si>
    <t>PHAN TRẦN</t>
  </si>
  <si>
    <t>PHÚ</t>
  </si>
  <si>
    <t>14/06/1996</t>
  </si>
  <si>
    <t xml:space="preserve">VŨ MINH </t>
  </si>
  <si>
    <t>QUÂN</t>
  </si>
  <si>
    <t>3/12/2000</t>
  </si>
  <si>
    <t xml:space="preserve">LƯỜNG VĂN </t>
  </si>
  <si>
    <t>QUÝ</t>
  </si>
  <si>
    <t>8/7/2000</t>
  </si>
  <si>
    <t xml:space="preserve">HOÀNG THĂNG </t>
  </si>
  <si>
    <t>SƠN</t>
  </si>
  <si>
    <t>12/2/1997</t>
  </si>
  <si>
    <t xml:space="preserve">VŨ TRUNG </t>
  </si>
  <si>
    <t>28/2/2000</t>
  </si>
  <si>
    <t xml:space="preserve">NGUYỄN DUY </t>
  </si>
  <si>
    <t>THÁI</t>
  </si>
  <si>
    <t>22/7/2000</t>
  </si>
  <si>
    <t>NGUYỄN HOÀNG THU</t>
  </si>
  <si>
    <t>THẢO</t>
  </si>
  <si>
    <t>26/1/2000</t>
  </si>
  <si>
    <t xml:space="preserve">NGUYỄN TRẦN  </t>
  </si>
  <si>
    <t>THIÊN</t>
  </si>
  <si>
    <t>31/8/2000</t>
  </si>
  <si>
    <t xml:space="preserve">TRỊNH THU </t>
  </si>
  <si>
    <t>THÚY</t>
  </si>
  <si>
    <t>11/01/2000</t>
  </si>
  <si>
    <t xml:space="preserve">LÒ THỊ ANH </t>
  </si>
  <si>
    <t>THƯ</t>
  </si>
  <si>
    <t>26/12/2000</t>
  </si>
  <si>
    <t xml:space="preserve">CHĂM SO </t>
  </si>
  <si>
    <t>TOÀN</t>
  </si>
  <si>
    <t>16/02/1996</t>
  </si>
  <si>
    <t xml:space="preserve">NGUYỄN THU </t>
  </si>
  <si>
    <t>TRANG</t>
  </si>
  <si>
    <t>17/1/2000</t>
  </si>
  <si>
    <t xml:space="preserve">PHẠM THU </t>
  </si>
  <si>
    <t>15/8/2000</t>
  </si>
  <si>
    <t xml:space="preserve">NGUYỄN ĐỨC </t>
  </si>
  <si>
    <t>TUẤN</t>
  </si>
  <si>
    <t>24/10/1999</t>
  </si>
  <si>
    <t xml:space="preserve">TRẦN ANH </t>
  </si>
  <si>
    <t>VĂN</t>
  </si>
  <si>
    <t>5/7/2000</t>
  </si>
  <si>
    <t>NGUYỄN ĐỨC TRƯỜNG</t>
  </si>
  <si>
    <t xml:space="preserve">XUÂN </t>
  </si>
  <si>
    <t>20/1/2000</t>
  </si>
  <si>
    <t>KXL</t>
  </si>
  <si>
    <t>Bảo lưu theo Quyết định số 3055/QĐ-ĐHNV ngày 05/12/2019</t>
  </si>
  <si>
    <t>Cuộc họp bắt đầu vào hồi: 14h00  ngày: 03/11/2021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</si>
</sst>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  <charset val="163"/>
    </font>
    <font>
      <sz val="14"/>
      <name val="Times New Roman"/>
      <family val="1"/>
    </font>
    <font>
      <sz val="13"/>
      <name val="Times New Roman"/>
      <family val="1"/>
      <charset val="163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  <font>
      <b/>
      <sz val="13"/>
      <name val="Times New Roman"/>
      <family val="1"/>
    </font>
    <font>
      <sz val="10"/>
      <color indexed="9"/>
      <name val="Times New Roman"/>
      <family val="1"/>
      <charset val="163"/>
    </font>
    <font>
      <i/>
      <sz val="13"/>
      <color theme="1"/>
      <name val="Times New Roman"/>
      <family val="1"/>
    </font>
    <font>
      <sz val="13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  <charset val="163"/>
    </font>
    <font>
      <sz val="14"/>
      <name val="Times New Roman"/>
      <family val="1"/>
      <charset val="163"/>
    </font>
    <font>
      <sz val="14"/>
      <color indexed="8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8" fillId="0" borderId="0" xfId="1" applyFont="1" applyFill="1" applyProtection="1">
      <protection locked="0"/>
    </xf>
    <xf numFmtId="49" fontId="8" fillId="0" borderId="0" xfId="1" applyNumberFormat="1" applyFont="1" applyFill="1" applyAlignment="1" applyProtection="1"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8" fillId="0" borderId="0" xfId="1" applyFont="1" applyFill="1" applyAlignment="1" applyProtection="1">
      <protection locked="0"/>
    </xf>
    <xf numFmtId="49" fontId="10" fillId="0" borderId="0" xfId="1" applyNumberFormat="1" applyFont="1" applyFill="1" applyProtection="1">
      <protection locked="0"/>
    </xf>
    <xf numFmtId="0" fontId="10" fillId="0" borderId="0" xfId="1" applyFont="1" applyFill="1" applyProtection="1">
      <protection locked="0"/>
    </xf>
    <xf numFmtId="0" fontId="9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11" fillId="0" borderId="0" xfId="1" applyFont="1" applyFill="1" applyAlignment="1" applyProtection="1">
      <alignment horizontal="center"/>
      <protection locked="0"/>
    </xf>
    <xf numFmtId="0" fontId="11" fillId="0" borderId="0" xfId="1" applyFont="1" applyFill="1" applyProtection="1">
      <protection locked="0"/>
    </xf>
    <xf numFmtId="0" fontId="11" fillId="0" borderId="0" xfId="1" applyFont="1" applyFill="1" applyAlignment="1" applyProtection="1">
      <alignment horizontal="left"/>
      <protection locked="0"/>
    </xf>
    <xf numFmtId="49" fontId="11" fillId="0" borderId="0" xfId="1" applyNumberFormat="1" applyFont="1" applyFill="1" applyAlignment="1" applyProtection="1">
      <alignment horizontal="center"/>
      <protection locked="0"/>
    </xf>
    <xf numFmtId="0" fontId="12" fillId="0" borderId="0" xfId="1" applyFont="1" applyBorder="1" applyProtection="1">
      <protection locked="0"/>
    </xf>
    <xf numFmtId="0" fontId="14" fillId="2" borderId="0" xfId="1" applyFont="1" applyFill="1" applyBorder="1" applyAlignment="1" applyProtection="1">
      <alignment horizontal="center"/>
      <protection locked="0"/>
    </xf>
    <xf numFmtId="0" fontId="12" fillId="0" borderId="0" xfId="1" applyFont="1" applyProtection="1">
      <protection locked="0"/>
    </xf>
    <xf numFmtId="49" fontId="12" fillId="0" borderId="0" xfId="1" applyNumberFormat="1" applyFont="1" applyAlignment="1" applyProtection="1">
      <alignment horizontal="center"/>
      <protection locked="0"/>
    </xf>
    <xf numFmtId="49" fontId="3" fillId="0" borderId="0" xfId="1" applyNumberFormat="1" applyFont="1" applyBorder="1" applyAlignment="1" applyProtection="1">
      <alignment horizontal="center"/>
      <protection locked="0"/>
    </xf>
    <xf numFmtId="0" fontId="8" fillId="0" borderId="1" xfId="1" applyFont="1" applyFill="1" applyBorder="1" applyProtection="1">
      <protection locked="0"/>
    </xf>
    <xf numFmtId="0" fontId="10" fillId="0" borderId="2" xfId="1" applyFont="1" applyFill="1" applyBorder="1" applyProtection="1">
      <protection locked="0"/>
    </xf>
    <xf numFmtId="0" fontId="10" fillId="0" borderId="0" xfId="1" applyFont="1" applyFill="1" applyBorder="1" applyProtection="1">
      <protection locked="0"/>
    </xf>
    <xf numFmtId="0" fontId="10" fillId="0" borderId="3" xfId="1" applyFont="1" applyFill="1" applyBorder="1" applyProtection="1">
      <protection locked="0"/>
    </xf>
    <xf numFmtId="0" fontId="15" fillId="0" borderId="2" xfId="0" applyFont="1" applyBorder="1"/>
    <xf numFmtId="0" fontId="0" fillId="0" borderId="0" xfId="0" applyBorder="1"/>
    <xf numFmtId="0" fontId="15" fillId="0" borderId="0" xfId="0" applyFont="1" applyBorder="1"/>
    <xf numFmtId="0" fontId="8" fillId="0" borderId="0" xfId="1" applyFont="1" applyFill="1" applyBorder="1" applyProtection="1">
      <protection locked="0"/>
    </xf>
    <xf numFmtId="0" fontId="8" fillId="0" borderId="3" xfId="1" applyFont="1" applyFill="1" applyBorder="1" applyProtection="1">
      <protection locked="0"/>
    </xf>
    <xf numFmtId="0" fontId="15" fillId="0" borderId="4" xfId="0" applyFont="1" applyBorder="1"/>
    <xf numFmtId="0" fontId="0" fillId="0" borderId="5" xfId="0" applyBorder="1"/>
    <xf numFmtId="0" fontId="12" fillId="0" borderId="5" xfId="1" applyFont="1" applyBorder="1" applyProtection="1">
      <protection locked="0"/>
    </xf>
    <xf numFmtId="0" fontId="8" fillId="0" borderId="5" xfId="1" applyFont="1" applyFill="1" applyBorder="1" applyProtection="1">
      <protection locked="0"/>
    </xf>
    <xf numFmtId="0" fontId="8" fillId="0" borderId="6" xfId="1" applyFont="1" applyFill="1" applyBorder="1" applyProtection="1">
      <protection locked="0"/>
    </xf>
    <xf numFmtId="0" fontId="8" fillId="0" borderId="7" xfId="1" applyFont="1" applyFill="1" applyBorder="1" applyAlignment="1" applyProtection="1">
      <alignment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Alignment="1" applyProtection="1">
      <alignment horizontal="center" vertical="center"/>
    </xf>
    <xf numFmtId="0" fontId="16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6" fillId="0" borderId="0" xfId="1" applyFont="1" applyAlignment="1" applyProtection="1">
      <alignment horizontal="right"/>
      <protection locked="0"/>
    </xf>
    <xf numFmtId="0" fontId="16" fillId="0" borderId="0" xfId="1" applyFont="1" applyAlignment="1" applyProtection="1">
      <alignment horizontal="left"/>
      <protection locked="0"/>
    </xf>
    <xf numFmtId="0" fontId="13" fillId="0" borderId="0" xfId="1" applyFont="1" applyFill="1" applyBorder="1" applyAlignment="1" applyProtection="1">
      <alignment horizontal="center"/>
    </xf>
    <xf numFmtId="0" fontId="16" fillId="0" borderId="0" xfId="1" applyFont="1" applyProtection="1">
      <protection locked="0"/>
    </xf>
    <xf numFmtId="0" fontId="13" fillId="0" borderId="0" xfId="1" applyFont="1" applyAlignment="1" applyProtection="1">
      <alignment horizontal="center"/>
    </xf>
    <xf numFmtId="0" fontId="17" fillId="0" borderId="9" xfId="0" applyFont="1" applyBorder="1" applyAlignment="1">
      <alignment vertical="center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18" fillId="3" borderId="9" xfId="1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 vertical="center"/>
    </xf>
    <xf numFmtId="0" fontId="18" fillId="3" borderId="9" xfId="1" applyFont="1" applyFill="1" applyBorder="1" applyAlignment="1" applyProtection="1">
      <alignment vertical="center"/>
      <protection locked="0"/>
    </xf>
    <xf numFmtId="0" fontId="18" fillId="3" borderId="9" xfId="1" applyFont="1" applyFill="1" applyBorder="1" applyAlignment="1" applyProtection="1">
      <alignment vertical="center" wrapText="1"/>
      <protection locked="0"/>
    </xf>
    <xf numFmtId="49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9" xfId="1" applyFont="1" applyFill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center"/>
      <protection locked="0"/>
    </xf>
    <xf numFmtId="0" fontId="19" fillId="0" borderId="9" xfId="1" applyFont="1" applyBorder="1" applyAlignment="1" applyProtection="1">
      <alignment horizontal="center"/>
    </xf>
    <xf numFmtId="0" fontId="19" fillId="0" borderId="9" xfId="1" applyFont="1" applyBorder="1" applyAlignment="1" applyProtection="1">
      <alignment horizontal="center" vertical="center"/>
    </xf>
    <xf numFmtId="0" fontId="19" fillId="0" borderId="9" xfId="1" applyFont="1" applyBorder="1" applyProtection="1">
      <protection locked="0"/>
    </xf>
    <xf numFmtId="0" fontId="19" fillId="3" borderId="9" xfId="1" applyFont="1" applyFill="1" applyBorder="1" applyAlignment="1" applyProtection="1">
      <alignment vertical="center"/>
      <protection locked="0"/>
    </xf>
    <xf numFmtId="0" fontId="20" fillId="3" borderId="9" xfId="1" applyFont="1" applyFill="1" applyBorder="1" applyAlignment="1" applyProtection="1">
      <alignment vertical="center" wrapText="1"/>
      <protection locked="0"/>
    </xf>
    <xf numFmtId="49" fontId="20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9" fillId="3" borderId="9" xfId="1" applyFont="1" applyFill="1" applyBorder="1" applyAlignment="1" applyProtection="1">
      <alignment horizontal="center" vertical="center" wrapText="1"/>
      <protection locked="0"/>
    </xf>
    <xf numFmtId="0" fontId="19" fillId="3" borderId="9" xfId="1" applyFont="1" applyFill="1" applyBorder="1" applyAlignment="1" applyProtection="1">
      <alignment horizontal="left" vertical="center"/>
      <protection locked="0"/>
    </xf>
    <xf numFmtId="49" fontId="19" fillId="3" borderId="9" xfId="1" applyNumberFormat="1" applyFont="1" applyFill="1" applyBorder="1" applyAlignment="1" applyProtection="1">
      <alignment horizontal="center" vertical="center"/>
      <protection locked="0"/>
    </xf>
    <xf numFmtId="0" fontId="18" fillId="0" borderId="9" xfId="1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>
      <alignment horizontal="center" vertical="center"/>
    </xf>
    <xf numFmtId="0" fontId="20" fillId="0" borderId="9" xfId="1" applyFont="1" applyFill="1" applyBorder="1" applyAlignment="1" applyProtection="1">
      <alignment vertical="center" wrapText="1"/>
      <protection locked="0"/>
    </xf>
    <xf numFmtId="49" fontId="20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1" applyFont="1" applyFill="1" applyBorder="1" applyAlignment="1" applyProtection="1">
      <alignment horizontal="center" vertical="center" wrapText="1"/>
      <protection locked="0"/>
    </xf>
    <xf numFmtId="0" fontId="19" fillId="3" borderId="9" xfId="1" applyFont="1" applyFill="1" applyBorder="1" applyAlignment="1" applyProtection="1">
      <alignment horizontal="center" vertical="center"/>
      <protection locked="0"/>
    </xf>
    <xf numFmtId="0" fontId="19" fillId="0" borderId="9" xfId="1" applyFont="1" applyFill="1" applyBorder="1" applyAlignment="1" applyProtection="1">
      <alignment vertical="center"/>
      <protection locked="0"/>
    </xf>
    <xf numFmtId="0" fontId="19" fillId="0" borderId="9" xfId="1" applyFont="1" applyFill="1" applyBorder="1" applyAlignment="1" applyProtection="1">
      <alignment horizontal="left" vertical="center"/>
      <protection locked="0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0" fontId="19" fillId="0" borderId="9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49" fontId="13" fillId="0" borderId="0" xfId="1" applyNumberFormat="1" applyFont="1" applyFill="1" applyAlignment="1" applyProtection="1">
      <alignment horizontal="center"/>
      <protection locked="0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9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49" fontId="5" fillId="0" borderId="0" xfId="1" applyNumberFormat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178"/>
  <sheetViews>
    <sheetView tabSelected="1" zoomScale="70" zoomScaleNormal="70" workbookViewId="0">
      <selection activeCell="AZ19" sqref="AZ19"/>
    </sheetView>
  </sheetViews>
  <sheetFormatPr defaultColWidth="9.140625" defaultRowHeight="18.95" customHeight="1" x14ac:dyDescent="0.25"/>
  <cols>
    <col min="1" max="1" width="4.5703125" style="1" customWidth="1"/>
    <col min="2" max="2" width="18.7109375" style="2" customWidth="1"/>
    <col min="3" max="3" width="30" style="3" customWidth="1"/>
    <col min="4" max="4" width="10.140625" style="4" bestFit="1" customWidth="1"/>
    <col min="5" max="5" width="13" style="21" bestFit="1" customWidth="1"/>
    <col min="6" max="6" width="15" style="1" customWidth="1"/>
    <col min="7" max="7" width="11" style="1" customWidth="1"/>
    <col min="8" max="8" width="10.140625" style="2" hidden="1" customWidth="1"/>
    <col min="9" max="9" width="8.85546875" style="2" hidden="1" customWidth="1"/>
    <col min="10" max="10" width="9.85546875" style="1" hidden="1" customWidth="1"/>
    <col min="11" max="11" width="9.140625" style="1" hidden="1" customWidth="1"/>
    <col min="12" max="12" width="7.28515625" style="1" hidden="1" customWidth="1"/>
    <col min="13" max="13" width="11.85546875" style="1" customWidth="1"/>
    <col min="14" max="14" width="13.42578125" style="1" customWidth="1"/>
    <col min="15" max="15" width="11" style="1" hidden="1" customWidth="1"/>
    <col min="16" max="16" width="9.140625" style="1"/>
    <col min="17" max="48" width="0" style="1" hidden="1" customWidth="1"/>
    <col min="49" max="16384" width="9.140625" style="1"/>
  </cols>
  <sheetData>
    <row r="1" spans="1:48" ht="18.95" customHeight="1" x14ac:dyDescent="0.25">
      <c r="A1" s="75" t="s">
        <v>117</v>
      </c>
      <c r="B1" s="75"/>
      <c r="C1" s="75"/>
      <c r="D1" s="75" t="s">
        <v>0</v>
      </c>
      <c r="E1" s="75"/>
      <c r="F1" s="75"/>
      <c r="G1" s="75"/>
      <c r="H1" s="75"/>
      <c r="I1" s="75"/>
      <c r="J1" s="75"/>
      <c r="K1" s="75"/>
      <c r="L1" s="75"/>
      <c r="M1" s="75"/>
      <c r="N1" s="75"/>
      <c r="AD1" s="36" t="s">
        <v>40</v>
      </c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22"/>
    </row>
    <row r="2" spans="1:48" ht="36.75" customHeight="1" x14ac:dyDescent="0.25">
      <c r="A2" s="86" t="s">
        <v>101</v>
      </c>
      <c r="B2" s="86"/>
      <c r="C2" s="86"/>
      <c r="D2" s="82" t="s">
        <v>1</v>
      </c>
      <c r="E2" s="82"/>
      <c r="F2" s="82"/>
      <c r="G2" s="82"/>
      <c r="H2" s="82"/>
      <c r="I2" s="82"/>
      <c r="J2" s="82"/>
      <c r="K2" s="82"/>
      <c r="L2" s="82"/>
      <c r="M2" s="82"/>
      <c r="N2" s="82"/>
      <c r="AD2" s="23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5"/>
    </row>
    <row r="3" spans="1:48" ht="18.95" customHeight="1" x14ac:dyDescent="0.25">
      <c r="E3" s="83" t="s">
        <v>118</v>
      </c>
      <c r="F3" s="83"/>
      <c r="G3" s="83"/>
      <c r="H3" s="83"/>
      <c r="I3" s="83"/>
      <c r="J3" s="83"/>
      <c r="K3" s="83"/>
      <c r="L3" s="83"/>
      <c r="M3" s="83"/>
      <c r="N3" s="83"/>
      <c r="AD3" s="26" t="s">
        <v>41</v>
      </c>
      <c r="AE3" s="27"/>
      <c r="AF3" s="17"/>
      <c r="AG3" s="17"/>
      <c r="AH3" s="17"/>
      <c r="AI3" s="17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5"/>
    </row>
    <row r="4" spans="1:48" ht="18.95" customHeight="1" x14ac:dyDescent="0.3">
      <c r="A4" s="84" t="s">
        <v>102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AD4" s="26" t="s">
        <v>42</v>
      </c>
      <c r="AE4" s="28" t="s">
        <v>43</v>
      </c>
      <c r="AF4" s="17"/>
      <c r="AG4" s="17"/>
      <c r="AH4" s="17"/>
      <c r="AI4" s="17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5"/>
    </row>
    <row r="5" spans="1:48" s="5" customFormat="1" ht="18.95" customHeight="1" x14ac:dyDescent="0.25">
      <c r="A5" s="85" t="s">
        <v>119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Z5" s="6"/>
      <c r="AD5" s="26" t="s">
        <v>44</v>
      </c>
      <c r="AE5" s="28" t="s">
        <v>45</v>
      </c>
      <c r="AF5" s="17"/>
      <c r="AG5" s="17"/>
      <c r="AH5" s="17"/>
      <c r="AI5" s="17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4"/>
      <c r="AV5" s="25"/>
    </row>
    <row r="6" spans="1:48" s="5" customFormat="1" ht="18.95" customHeight="1" x14ac:dyDescent="0.25">
      <c r="A6" s="85" t="s">
        <v>120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Z6" s="6"/>
      <c r="AD6" s="26" t="s">
        <v>46</v>
      </c>
      <c r="AE6" s="28" t="s">
        <v>47</v>
      </c>
      <c r="AF6" s="17"/>
      <c r="AG6" s="17"/>
      <c r="AH6" s="17"/>
      <c r="AI6" s="17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0"/>
    </row>
    <row r="7" spans="1:48" s="5" customFormat="1" ht="18.95" customHeight="1" x14ac:dyDescent="0.25">
      <c r="A7" s="81" t="s">
        <v>259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6"/>
      <c r="P7" s="8"/>
      <c r="Q7" s="8"/>
      <c r="R7" s="8"/>
      <c r="S7" s="8"/>
      <c r="T7" s="8"/>
      <c r="Z7" s="9"/>
      <c r="AD7" s="26" t="s">
        <v>42</v>
      </c>
      <c r="AE7" s="28" t="s">
        <v>48</v>
      </c>
      <c r="AF7" s="17"/>
      <c r="AG7" s="17"/>
      <c r="AH7" s="17"/>
      <c r="AI7" s="17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30"/>
    </row>
    <row r="8" spans="1:48" s="10" customFormat="1" ht="18.95" customHeight="1" x14ac:dyDescent="0.25">
      <c r="A8" s="7" t="s">
        <v>103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AD8" s="26" t="s">
        <v>44</v>
      </c>
      <c r="AE8" s="28" t="s">
        <v>49</v>
      </c>
      <c r="AF8" s="17"/>
      <c r="AG8" s="17"/>
      <c r="AH8" s="17"/>
      <c r="AI8" s="17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30"/>
    </row>
    <row r="9" spans="1:48" s="10" customFormat="1" ht="18.95" customHeight="1" x14ac:dyDescent="0.25">
      <c r="A9" s="7" t="s">
        <v>104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AD9" s="31" t="s">
        <v>50</v>
      </c>
      <c r="AE9" s="32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4"/>
      <c r="AV9" s="35"/>
    </row>
    <row r="10" spans="1:48" s="10" customFormat="1" ht="18.75" x14ac:dyDescent="0.25">
      <c r="A10" s="11" t="s">
        <v>105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48" s="10" customFormat="1" ht="18.75" x14ac:dyDescent="0.25">
      <c r="A11" s="81" t="s">
        <v>106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R11" s="10" t="s">
        <v>2</v>
      </c>
    </row>
    <row r="12" spans="1:48" s="5" customFormat="1" ht="18.75" x14ac:dyDescent="0.25">
      <c r="A12" s="11" t="s">
        <v>107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R12" s="5" t="s">
        <v>3</v>
      </c>
    </row>
    <row r="13" spans="1:48" s="5" customFormat="1" ht="18.75" customHeight="1" x14ac:dyDescent="0.25">
      <c r="A13" s="80" t="s">
        <v>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R13" s="5" t="s">
        <v>5</v>
      </c>
    </row>
    <row r="14" spans="1:48" s="5" customFormat="1" ht="18.75" customHeight="1" x14ac:dyDescent="0.25">
      <c r="A14" s="80" t="s">
        <v>100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R14" s="5" t="s">
        <v>6</v>
      </c>
    </row>
    <row r="15" spans="1:48" s="5" customFormat="1" ht="18.75" customHeight="1" x14ac:dyDescent="0.25">
      <c r="A15" s="80" t="s">
        <v>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R15" s="5" t="s">
        <v>8</v>
      </c>
    </row>
    <row r="16" spans="1:48" s="17" customFormat="1" ht="13.5" customHeight="1" x14ac:dyDescent="0.25">
      <c r="A16" s="10"/>
      <c r="B16" s="13"/>
      <c r="C16" s="14"/>
      <c r="D16" s="15"/>
      <c r="E16" s="16"/>
      <c r="F16" s="14"/>
      <c r="G16" s="14"/>
      <c r="H16" s="13"/>
      <c r="I16" s="13"/>
      <c r="J16" s="14"/>
      <c r="K16" s="14"/>
      <c r="L16" s="14"/>
      <c r="M16" s="14"/>
      <c r="N16" s="14"/>
      <c r="R16" s="17" t="s">
        <v>9</v>
      </c>
      <c r="S16" s="17" t="s">
        <v>10</v>
      </c>
    </row>
    <row r="17" spans="1:18" s="17" customFormat="1" ht="24" customHeight="1" x14ac:dyDescent="0.2">
      <c r="A17" s="79" t="s">
        <v>11</v>
      </c>
      <c r="B17" s="79" t="s">
        <v>12</v>
      </c>
      <c r="C17" s="79" t="s">
        <v>13</v>
      </c>
      <c r="D17" s="79"/>
      <c r="E17" s="79" t="s">
        <v>14</v>
      </c>
      <c r="F17" s="77" t="s">
        <v>15</v>
      </c>
      <c r="G17" s="77" t="s">
        <v>16</v>
      </c>
      <c r="H17" s="47" t="s">
        <v>17</v>
      </c>
      <c r="I17" s="47"/>
      <c r="J17" s="47" t="s">
        <v>18</v>
      </c>
      <c r="K17" s="47"/>
      <c r="L17" s="47" t="s">
        <v>19</v>
      </c>
      <c r="M17" s="79" t="s">
        <v>20</v>
      </c>
      <c r="N17" s="79" t="s">
        <v>21</v>
      </c>
      <c r="R17" s="17" t="s">
        <v>22</v>
      </c>
    </row>
    <row r="18" spans="1:18" s="17" customFormat="1" ht="32.25" customHeight="1" x14ac:dyDescent="0.2">
      <c r="A18" s="79"/>
      <c r="B18" s="79"/>
      <c r="C18" s="79"/>
      <c r="D18" s="79"/>
      <c r="E18" s="79"/>
      <c r="F18" s="78"/>
      <c r="G18" s="78"/>
      <c r="H18" s="47" t="s">
        <v>23</v>
      </c>
      <c r="I18" s="47" t="s">
        <v>24</v>
      </c>
      <c r="J18" s="47" t="s">
        <v>23</v>
      </c>
      <c r="K18" s="47" t="s">
        <v>24</v>
      </c>
      <c r="L18" s="47"/>
      <c r="M18" s="79"/>
      <c r="N18" s="79"/>
      <c r="R18" s="17" t="s">
        <v>25</v>
      </c>
    </row>
    <row r="19" spans="1:18" s="17" customFormat="1" ht="25.5" customHeight="1" x14ac:dyDescent="0.3">
      <c r="A19" s="49">
        <v>1</v>
      </c>
      <c r="B19" s="50" t="s">
        <v>51</v>
      </c>
      <c r="C19" s="51" t="s">
        <v>121</v>
      </c>
      <c r="D19" s="52" t="s">
        <v>122</v>
      </c>
      <c r="E19" s="53" t="s">
        <v>123</v>
      </c>
      <c r="F19" s="54">
        <v>89</v>
      </c>
      <c r="G19" s="54">
        <v>89</v>
      </c>
      <c r="H19" s="55"/>
      <c r="I19" s="56" t="str">
        <f>IF(H19&gt;=90,"Xuất sắc",IF(H19&gt;=80,"Tốt",IF(H19&gt;=65,"Khá",IF(H19&gt;=50,"TB",""))))</f>
        <v/>
      </c>
      <c r="J19" s="55"/>
      <c r="K19" s="56" t="str">
        <f>IF(J19&gt;=90,"Xuất sắc",IF(J19&gt;=80,"Tốt",IF(J19&gt;=65,"Khá",IF(J19&gt;=50,"TB",""))))</f>
        <v/>
      </c>
      <c r="L19" s="57" t="str">
        <f>K19</f>
        <v/>
      </c>
      <c r="M19" s="57" t="str">
        <f>IF(G19&gt;=90,"Xuất sắc",IF(G19&gt;=80,"Tốt",IF(G19&gt;=65,"Khá",IF(G19&gt;=50,"TB",""))))</f>
        <v>Tốt</v>
      </c>
      <c r="N19" s="58"/>
      <c r="O19" s="18" t="str">
        <f>IF(F19&gt;=90,"Xuất sắc",IF(F19&gt;=80,"Tốt",IF(F19&gt;=65,"Khá",IF(F19&gt;=50,"TB",""))))</f>
        <v>Tốt</v>
      </c>
      <c r="R19" s="17" t="s">
        <v>26</v>
      </c>
    </row>
    <row r="20" spans="1:18" s="17" customFormat="1" ht="25.5" customHeight="1" x14ac:dyDescent="0.3">
      <c r="A20" s="49">
        <v>2</v>
      </c>
      <c r="B20" s="50" t="s">
        <v>52</v>
      </c>
      <c r="C20" s="59" t="s">
        <v>124</v>
      </c>
      <c r="D20" s="60" t="s">
        <v>125</v>
      </c>
      <c r="E20" s="61" t="s">
        <v>126</v>
      </c>
      <c r="F20" s="62">
        <v>87</v>
      </c>
      <c r="G20" s="62">
        <v>87</v>
      </c>
      <c r="H20" s="55"/>
      <c r="I20" s="56" t="str">
        <f t="shared" ref="I20:I61" si="0">IF(H20&gt;=90,"Xuất sắc",IF(H20&gt;=80,"Tốt",IF(H20&gt;=65,"Khá",IF(H20&gt;=50,"TB",""))))</f>
        <v/>
      </c>
      <c r="J20" s="55"/>
      <c r="K20" s="56" t="str">
        <f t="shared" ref="K20:K61" si="1">IF(J20&gt;=90,"Xuất sắc",IF(J20&gt;=80,"Tốt",IF(J20&gt;=65,"Khá",IF(J20&gt;=50,"TB",""))))</f>
        <v/>
      </c>
      <c r="L20" s="57" t="str">
        <f t="shared" ref="L20:L61" si="2">K20</f>
        <v/>
      </c>
      <c r="M20" s="57" t="str">
        <f t="shared" ref="M20:M67" si="3">IF(G20&gt;=90,"Xuất sắc",IF(G20&gt;=80,"Tốt",IF(G20&gt;=65,"Khá",IF(G20&gt;=50,"TB",""))))</f>
        <v>Tốt</v>
      </c>
      <c r="N20" s="58"/>
      <c r="O20" s="18" t="str">
        <f t="shared" ref="O20:O61" si="4">IF(F20&gt;=90,"Xuất sắc",IF(F20&gt;=80,"Tốt",IF(F20&gt;=65,"Khá",IF(F20&gt;=50,"TB",""))))</f>
        <v>Tốt</v>
      </c>
      <c r="R20" s="17" t="s">
        <v>27</v>
      </c>
    </row>
    <row r="21" spans="1:18" s="17" customFormat="1" ht="25.5" customHeight="1" x14ac:dyDescent="0.3">
      <c r="A21" s="49">
        <v>3</v>
      </c>
      <c r="B21" s="50" t="s">
        <v>53</v>
      </c>
      <c r="C21" s="59" t="s">
        <v>127</v>
      </c>
      <c r="D21" s="60" t="s">
        <v>128</v>
      </c>
      <c r="E21" s="61" t="s">
        <v>129</v>
      </c>
      <c r="F21" s="62">
        <v>91</v>
      </c>
      <c r="G21" s="62">
        <v>91</v>
      </c>
      <c r="H21" s="55"/>
      <c r="I21" s="56" t="str">
        <f t="shared" si="0"/>
        <v/>
      </c>
      <c r="J21" s="55"/>
      <c r="K21" s="56" t="str">
        <f t="shared" si="1"/>
        <v/>
      </c>
      <c r="L21" s="57" t="str">
        <f t="shared" si="2"/>
        <v/>
      </c>
      <c r="M21" s="57" t="str">
        <f t="shared" si="3"/>
        <v>Xuất sắc</v>
      </c>
      <c r="N21" s="58"/>
      <c r="O21" s="18" t="str">
        <f t="shared" si="4"/>
        <v>Xuất sắc</v>
      </c>
      <c r="R21" s="17" t="s">
        <v>28</v>
      </c>
    </row>
    <row r="22" spans="1:18" s="17" customFormat="1" ht="25.5" customHeight="1" x14ac:dyDescent="0.3">
      <c r="A22" s="49">
        <v>4</v>
      </c>
      <c r="B22" s="50" t="s">
        <v>54</v>
      </c>
      <c r="C22" s="59" t="s">
        <v>130</v>
      </c>
      <c r="D22" s="60" t="s">
        <v>131</v>
      </c>
      <c r="E22" s="61" t="s">
        <v>132</v>
      </c>
      <c r="F22" s="62">
        <v>90</v>
      </c>
      <c r="G22" s="62">
        <v>90</v>
      </c>
      <c r="H22" s="55"/>
      <c r="I22" s="56" t="str">
        <f t="shared" si="0"/>
        <v/>
      </c>
      <c r="J22" s="55"/>
      <c r="K22" s="56" t="str">
        <f t="shared" si="1"/>
        <v/>
      </c>
      <c r="L22" s="57" t="str">
        <f t="shared" si="2"/>
        <v/>
      </c>
      <c r="M22" s="57" t="str">
        <f t="shared" si="3"/>
        <v>Xuất sắc</v>
      </c>
      <c r="N22" s="58"/>
      <c r="O22" s="18" t="str">
        <f t="shared" si="4"/>
        <v>Xuất sắc</v>
      </c>
      <c r="R22" s="17" t="s">
        <v>29</v>
      </c>
    </row>
    <row r="23" spans="1:18" s="17" customFormat="1" ht="25.5" customHeight="1" x14ac:dyDescent="0.3">
      <c r="A23" s="49">
        <v>5</v>
      </c>
      <c r="B23" s="50" t="s">
        <v>55</v>
      </c>
      <c r="C23" s="59" t="s">
        <v>133</v>
      </c>
      <c r="D23" s="60" t="s">
        <v>134</v>
      </c>
      <c r="E23" s="61" t="s">
        <v>135</v>
      </c>
      <c r="F23" s="62">
        <v>83</v>
      </c>
      <c r="G23" s="62">
        <v>81</v>
      </c>
      <c r="H23" s="55"/>
      <c r="I23" s="56" t="str">
        <f t="shared" si="0"/>
        <v/>
      </c>
      <c r="J23" s="55"/>
      <c r="K23" s="56" t="str">
        <f t="shared" si="1"/>
        <v/>
      </c>
      <c r="L23" s="57" t="str">
        <f t="shared" si="2"/>
        <v/>
      </c>
      <c r="M23" s="57" t="str">
        <f t="shared" si="3"/>
        <v>Tốt</v>
      </c>
      <c r="N23" s="58"/>
      <c r="O23" s="18" t="str">
        <f t="shared" si="4"/>
        <v>Tốt</v>
      </c>
      <c r="R23" s="17" t="s">
        <v>30</v>
      </c>
    </row>
    <row r="24" spans="1:18" s="17" customFormat="1" ht="25.5" customHeight="1" x14ac:dyDescent="0.3">
      <c r="A24" s="49">
        <v>6</v>
      </c>
      <c r="B24" s="50" t="s">
        <v>56</v>
      </c>
      <c r="C24" s="59" t="s">
        <v>136</v>
      </c>
      <c r="D24" s="60" t="s">
        <v>137</v>
      </c>
      <c r="E24" s="61" t="s">
        <v>138</v>
      </c>
      <c r="F24" s="62">
        <v>81</v>
      </c>
      <c r="G24" s="62">
        <v>81</v>
      </c>
      <c r="H24" s="55"/>
      <c r="I24" s="56" t="str">
        <f t="shared" si="0"/>
        <v/>
      </c>
      <c r="J24" s="55"/>
      <c r="K24" s="56" t="str">
        <f t="shared" si="1"/>
        <v/>
      </c>
      <c r="L24" s="57" t="str">
        <f t="shared" si="2"/>
        <v/>
      </c>
      <c r="M24" s="57" t="str">
        <f t="shared" si="3"/>
        <v>Tốt</v>
      </c>
      <c r="N24" s="58"/>
      <c r="O24" s="18" t="str">
        <f t="shared" si="4"/>
        <v>Tốt</v>
      </c>
      <c r="R24" s="17" t="s">
        <v>31</v>
      </c>
    </row>
    <row r="25" spans="1:18" s="17" customFormat="1" ht="25.5" customHeight="1" x14ac:dyDescent="0.3">
      <c r="A25" s="49">
        <v>7</v>
      </c>
      <c r="B25" s="50" t="s">
        <v>57</v>
      </c>
      <c r="C25" s="60" t="s">
        <v>139</v>
      </c>
      <c r="D25" s="60" t="s">
        <v>140</v>
      </c>
      <c r="E25" s="61" t="s">
        <v>141</v>
      </c>
      <c r="F25" s="62">
        <v>86</v>
      </c>
      <c r="G25" s="62">
        <v>86</v>
      </c>
      <c r="H25" s="55"/>
      <c r="I25" s="56" t="str">
        <f t="shared" si="0"/>
        <v/>
      </c>
      <c r="J25" s="55"/>
      <c r="K25" s="56" t="str">
        <f t="shared" si="1"/>
        <v/>
      </c>
      <c r="L25" s="57" t="str">
        <f t="shared" si="2"/>
        <v/>
      </c>
      <c r="M25" s="57" t="str">
        <f t="shared" si="3"/>
        <v>Tốt</v>
      </c>
      <c r="N25" s="58"/>
      <c r="O25" s="18" t="str">
        <f t="shared" si="4"/>
        <v>Tốt</v>
      </c>
      <c r="R25" s="17" t="s">
        <v>25</v>
      </c>
    </row>
    <row r="26" spans="1:18" s="17" customFormat="1" ht="25.5" customHeight="1" x14ac:dyDescent="0.3">
      <c r="A26" s="49">
        <v>8</v>
      </c>
      <c r="B26" s="50" t="s">
        <v>58</v>
      </c>
      <c r="C26" s="60" t="s">
        <v>142</v>
      </c>
      <c r="D26" s="60" t="s">
        <v>140</v>
      </c>
      <c r="E26" s="61" t="s">
        <v>143</v>
      </c>
      <c r="F26" s="62">
        <v>95</v>
      </c>
      <c r="G26" s="62">
        <v>95</v>
      </c>
      <c r="H26" s="55"/>
      <c r="I26" s="56" t="str">
        <f t="shared" si="0"/>
        <v/>
      </c>
      <c r="J26" s="55"/>
      <c r="K26" s="56" t="str">
        <f t="shared" si="1"/>
        <v/>
      </c>
      <c r="L26" s="57" t="str">
        <f t="shared" si="2"/>
        <v/>
      </c>
      <c r="M26" s="57" t="str">
        <f t="shared" si="3"/>
        <v>Xuất sắc</v>
      </c>
      <c r="N26" s="58"/>
      <c r="O26" s="18" t="str">
        <f t="shared" si="4"/>
        <v>Xuất sắc</v>
      </c>
      <c r="R26" s="17" t="s">
        <v>32</v>
      </c>
    </row>
    <row r="27" spans="1:18" s="17" customFormat="1" ht="25.5" customHeight="1" x14ac:dyDescent="0.3">
      <c r="A27" s="49">
        <v>9</v>
      </c>
      <c r="B27" s="50" t="s">
        <v>59</v>
      </c>
      <c r="C27" s="60" t="s">
        <v>144</v>
      </c>
      <c r="D27" s="60" t="s">
        <v>145</v>
      </c>
      <c r="E27" s="61" t="s">
        <v>146</v>
      </c>
      <c r="F27" s="62">
        <v>80</v>
      </c>
      <c r="G27" s="62">
        <v>86</v>
      </c>
      <c r="H27" s="55"/>
      <c r="I27" s="56" t="str">
        <f t="shared" si="0"/>
        <v/>
      </c>
      <c r="J27" s="55"/>
      <c r="K27" s="56" t="str">
        <f t="shared" si="1"/>
        <v/>
      </c>
      <c r="L27" s="57" t="str">
        <f t="shared" si="2"/>
        <v/>
      </c>
      <c r="M27" s="57" t="str">
        <f t="shared" si="3"/>
        <v>Tốt</v>
      </c>
      <c r="N27" s="58"/>
      <c r="O27" s="18" t="str">
        <f t="shared" si="4"/>
        <v>Tốt</v>
      </c>
      <c r="R27" s="17" t="s">
        <v>33</v>
      </c>
    </row>
    <row r="28" spans="1:18" s="17" customFormat="1" ht="25.5" customHeight="1" x14ac:dyDescent="0.3">
      <c r="A28" s="49">
        <v>10</v>
      </c>
      <c r="B28" s="50" t="s">
        <v>60</v>
      </c>
      <c r="C28" s="60" t="s">
        <v>147</v>
      </c>
      <c r="D28" s="60" t="s">
        <v>145</v>
      </c>
      <c r="E28" s="61" t="s">
        <v>148</v>
      </c>
      <c r="F28" s="62">
        <v>85</v>
      </c>
      <c r="G28" s="62">
        <v>85</v>
      </c>
      <c r="H28" s="55"/>
      <c r="I28" s="56" t="str">
        <f t="shared" si="0"/>
        <v/>
      </c>
      <c r="J28" s="55"/>
      <c r="K28" s="56" t="str">
        <f t="shared" si="1"/>
        <v/>
      </c>
      <c r="L28" s="57" t="str">
        <f t="shared" si="2"/>
        <v/>
      </c>
      <c r="M28" s="57" t="str">
        <f t="shared" si="3"/>
        <v>Tốt</v>
      </c>
      <c r="N28" s="58"/>
      <c r="O28" s="18" t="str">
        <f t="shared" si="4"/>
        <v>Tốt</v>
      </c>
      <c r="R28" s="17" t="s">
        <v>34</v>
      </c>
    </row>
    <row r="29" spans="1:18" s="17" customFormat="1" ht="25.5" customHeight="1" x14ac:dyDescent="0.3">
      <c r="A29" s="49">
        <v>11</v>
      </c>
      <c r="B29" s="50" t="s">
        <v>61</v>
      </c>
      <c r="C29" s="60" t="s">
        <v>149</v>
      </c>
      <c r="D29" s="60" t="s">
        <v>150</v>
      </c>
      <c r="E29" s="61" t="s">
        <v>151</v>
      </c>
      <c r="F29" s="62">
        <v>91</v>
      </c>
      <c r="G29" s="62">
        <v>91</v>
      </c>
      <c r="H29" s="55"/>
      <c r="I29" s="56" t="str">
        <f t="shared" si="0"/>
        <v/>
      </c>
      <c r="J29" s="55"/>
      <c r="K29" s="56" t="str">
        <f t="shared" si="1"/>
        <v/>
      </c>
      <c r="L29" s="57" t="str">
        <f t="shared" si="2"/>
        <v/>
      </c>
      <c r="M29" s="57" t="str">
        <f t="shared" si="3"/>
        <v>Xuất sắc</v>
      </c>
      <c r="N29" s="58"/>
      <c r="O29" s="18" t="str">
        <f t="shared" si="4"/>
        <v>Xuất sắc</v>
      </c>
      <c r="R29" s="17" t="s">
        <v>35</v>
      </c>
    </row>
    <row r="30" spans="1:18" s="17" customFormat="1" ht="25.5" customHeight="1" x14ac:dyDescent="0.3">
      <c r="A30" s="49">
        <v>12</v>
      </c>
      <c r="B30" s="50" t="s">
        <v>62</v>
      </c>
      <c r="C30" s="60" t="s">
        <v>152</v>
      </c>
      <c r="D30" s="60" t="s">
        <v>153</v>
      </c>
      <c r="E30" s="61" t="s">
        <v>154</v>
      </c>
      <c r="F30" s="62">
        <v>89</v>
      </c>
      <c r="G30" s="62">
        <v>90</v>
      </c>
      <c r="H30" s="55"/>
      <c r="I30" s="56" t="str">
        <f t="shared" si="0"/>
        <v/>
      </c>
      <c r="J30" s="55"/>
      <c r="K30" s="56" t="str">
        <f t="shared" si="1"/>
        <v/>
      </c>
      <c r="L30" s="57" t="str">
        <f t="shared" si="2"/>
        <v/>
      </c>
      <c r="M30" s="57" t="str">
        <f t="shared" si="3"/>
        <v>Xuất sắc</v>
      </c>
      <c r="N30" s="58"/>
      <c r="O30" s="18" t="str">
        <f t="shared" si="4"/>
        <v>Tốt</v>
      </c>
    </row>
    <row r="31" spans="1:18" s="17" customFormat="1" ht="25.5" customHeight="1" x14ac:dyDescent="0.3">
      <c r="A31" s="49">
        <v>13</v>
      </c>
      <c r="B31" s="50" t="s">
        <v>63</v>
      </c>
      <c r="C31" s="60" t="s">
        <v>155</v>
      </c>
      <c r="D31" s="60" t="s">
        <v>156</v>
      </c>
      <c r="E31" s="61" t="s">
        <v>157</v>
      </c>
      <c r="F31" s="62">
        <v>82</v>
      </c>
      <c r="G31" s="62">
        <v>82</v>
      </c>
      <c r="H31" s="55"/>
      <c r="I31" s="56" t="str">
        <f t="shared" si="0"/>
        <v/>
      </c>
      <c r="J31" s="55"/>
      <c r="K31" s="56" t="str">
        <f t="shared" si="1"/>
        <v/>
      </c>
      <c r="L31" s="57" t="str">
        <f t="shared" si="2"/>
        <v/>
      </c>
      <c r="M31" s="57" t="str">
        <f t="shared" si="3"/>
        <v>Tốt</v>
      </c>
      <c r="N31" s="58"/>
      <c r="O31" s="18" t="str">
        <f t="shared" si="4"/>
        <v>Tốt</v>
      </c>
    </row>
    <row r="32" spans="1:18" s="17" customFormat="1" ht="25.5" customHeight="1" x14ac:dyDescent="0.3">
      <c r="A32" s="49">
        <v>14</v>
      </c>
      <c r="B32" s="50" t="s">
        <v>64</v>
      </c>
      <c r="C32" s="60" t="s">
        <v>158</v>
      </c>
      <c r="D32" s="60" t="s">
        <v>159</v>
      </c>
      <c r="E32" s="61" t="s">
        <v>160</v>
      </c>
      <c r="F32" s="62">
        <v>91</v>
      </c>
      <c r="G32" s="62">
        <v>91</v>
      </c>
      <c r="H32" s="55"/>
      <c r="I32" s="56" t="str">
        <f t="shared" si="0"/>
        <v/>
      </c>
      <c r="J32" s="55"/>
      <c r="K32" s="56" t="str">
        <f t="shared" si="1"/>
        <v/>
      </c>
      <c r="L32" s="57" t="str">
        <f t="shared" si="2"/>
        <v/>
      </c>
      <c r="M32" s="57" t="str">
        <f t="shared" si="3"/>
        <v>Xuất sắc</v>
      </c>
      <c r="N32" s="58"/>
      <c r="O32" s="18" t="str">
        <f t="shared" si="4"/>
        <v>Xuất sắc</v>
      </c>
    </row>
    <row r="33" spans="1:15" s="17" customFormat="1" ht="25.5" customHeight="1" x14ac:dyDescent="0.3">
      <c r="A33" s="49">
        <v>15</v>
      </c>
      <c r="B33" s="50" t="s">
        <v>65</v>
      </c>
      <c r="C33" s="52" t="s">
        <v>161</v>
      </c>
      <c r="D33" s="52" t="s">
        <v>162</v>
      </c>
      <c r="E33" s="53" t="s">
        <v>163</v>
      </c>
      <c r="F33" s="54">
        <v>92</v>
      </c>
      <c r="G33" s="54">
        <v>89</v>
      </c>
      <c r="H33" s="55"/>
      <c r="I33" s="56" t="str">
        <f t="shared" si="0"/>
        <v/>
      </c>
      <c r="J33" s="55"/>
      <c r="K33" s="56" t="str">
        <f t="shared" si="1"/>
        <v/>
      </c>
      <c r="L33" s="57" t="str">
        <f t="shared" si="2"/>
        <v/>
      </c>
      <c r="M33" s="57" t="str">
        <f t="shared" si="3"/>
        <v>Tốt</v>
      </c>
      <c r="N33" s="58"/>
      <c r="O33" s="18" t="str">
        <f t="shared" si="4"/>
        <v>Xuất sắc</v>
      </c>
    </row>
    <row r="34" spans="1:15" s="17" customFormat="1" ht="25.5" customHeight="1" x14ac:dyDescent="0.3">
      <c r="A34" s="49">
        <v>16</v>
      </c>
      <c r="B34" s="50" t="s">
        <v>66</v>
      </c>
      <c r="C34" s="63" t="s">
        <v>164</v>
      </c>
      <c r="D34" s="63" t="s">
        <v>165</v>
      </c>
      <c r="E34" s="64" t="s">
        <v>166</v>
      </c>
      <c r="F34" s="62">
        <v>82</v>
      </c>
      <c r="G34" s="62">
        <v>82</v>
      </c>
      <c r="H34" s="55"/>
      <c r="I34" s="56" t="str">
        <f t="shared" si="0"/>
        <v/>
      </c>
      <c r="J34" s="55"/>
      <c r="K34" s="56" t="str">
        <f t="shared" si="1"/>
        <v/>
      </c>
      <c r="L34" s="57" t="str">
        <f t="shared" si="2"/>
        <v/>
      </c>
      <c r="M34" s="57" t="str">
        <f t="shared" si="3"/>
        <v>Tốt</v>
      </c>
      <c r="N34" s="58"/>
      <c r="O34" s="18" t="str">
        <f t="shared" si="4"/>
        <v>Tốt</v>
      </c>
    </row>
    <row r="35" spans="1:15" s="17" customFormat="1" ht="25.5" customHeight="1" x14ac:dyDescent="0.3">
      <c r="A35" s="49">
        <v>17</v>
      </c>
      <c r="B35" s="50" t="s">
        <v>67</v>
      </c>
      <c r="C35" s="60" t="s">
        <v>167</v>
      </c>
      <c r="D35" s="60" t="s">
        <v>168</v>
      </c>
      <c r="E35" s="61" t="s">
        <v>169</v>
      </c>
      <c r="F35" s="62">
        <v>81</v>
      </c>
      <c r="G35" s="62">
        <v>81</v>
      </c>
      <c r="H35" s="55"/>
      <c r="I35" s="56" t="str">
        <f t="shared" si="0"/>
        <v/>
      </c>
      <c r="J35" s="55"/>
      <c r="K35" s="56" t="str">
        <f t="shared" si="1"/>
        <v/>
      </c>
      <c r="L35" s="57" t="str">
        <f t="shared" si="2"/>
        <v/>
      </c>
      <c r="M35" s="57" t="str">
        <f t="shared" si="3"/>
        <v>Tốt</v>
      </c>
      <c r="N35" s="58"/>
      <c r="O35" s="18" t="str">
        <f t="shared" si="4"/>
        <v>Tốt</v>
      </c>
    </row>
    <row r="36" spans="1:15" s="17" customFormat="1" ht="25.5" customHeight="1" x14ac:dyDescent="0.3">
      <c r="A36" s="49">
        <v>18</v>
      </c>
      <c r="B36" s="50" t="s">
        <v>68</v>
      </c>
      <c r="C36" s="60" t="s">
        <v>170</v>
      </c>
      <c r="D36" s="60" t="s">
        <v>171</v>
      </c>
      <c r="E36" s="61" t="s">
        <v>172</v>
      </c>
      <c r="F36" s="62">
        <v>85</v>
      </c>
      <c r="G36" s="62">
        <v>85</v>
      </c>
      <c r="H36" s="55"/>
      <c r="I36" s="56" t="str">
        <f t="shared" si="0"/>
        <v/>
      </c>
      <c r="J36" s="55"/>
      <c r="K36" s="56" t="str">
        <f t="shared" si="1"/>
        <v/>
      </c>
      <c r="L36" s="57" t="str">
        <f t="shared" si="2"/>
        <v/>
      </c>
      <c r="M36" s="57" t="str">
        <f t="shared" si="3"/>
        <v>Tốt</v>
      </c>
      <c r="N36" s="58"/>
      <c r="O36" s="18" t="str">
        <f t="shared" si="4"/>
        <v>Tốt</v>
      </c>
    </row>
    <row r="37" spans="1:15" s="17" customFormat="1" ht="25.5" customHeight="1" x14ac:dyDescent="0.3">
      <c r="A37" s="49">
        <v>19</v>
      </c>
      <c r="B37" s="50" t="s">
        <v>69</v>
      </c>
      <c r="C37" s="60" t="s">
        <v>173</v>
      </c>
      <c r="D37" s="60" t="s">
        <v>174</v>
      </c>
      <c r="E37" s="61" t="s">
        <v>175</v>
      </c>
      <c r="F37" s="62">
        <v>81</v>
      </c>
      <c r="G37" s="62">
        <v>81</v>
      </c>
      <c r="H37" s="55"/>
      <c r="I37" s="56" t="str">
        <f t="shared" si="0"/>
        <v/>
      </c>
      <c r="J37" s="55"/>
      <c r="K37" s="56" t="str">
        <f t="shared" si="1"/>
        <v/>
      </c>
      <c r="L37" s="57" t="str">
        <f t="shared" si="2"/>
        <v/>
      </c>
      <c r="M37" s="57" t="str">
        <f t="shared" si="3"/>
        <v>Tốt</v>
      </c>
      <c r="N37" s="58"/>
      <c r="O37" s="18" t="str">
        <f t="shared" si="4"/>
        <v>Tốt</v>
      </c>
    </row>
    <row r="38" spans="1:15" s="17" customFormat="1" ht="25.5" customHeight="1" x14ac:dyDescent="0.3">
      <c r="A38" s="49">
        <v>20</v>
      </c>
      <c r="B38" s="50" t="s">
        <v>70</v>
      </c>
      <c r="C38" s="60" t="s">
        <v>176</v>
      </c>
      <c r="D38" s="60" t="s">
        <v>177</v>
      </c>
      <c r="E38" s="61" t="s">
        <v>178</v>
      </c>
      <c r="F38" s="62">
        <v>86</v>
      </c>
      <c r="G38" s="62">
        <v>86</v>
      </c>
      <c r="H38" s="55"/>
      <c r="I38" s="56" t="str">
        <f t="shared" si="0"/>
        <v/>
      </c>
      <c r="J38" s="55"/>
      <c r="K38" s="56" t="str">
        <f t="shared" si="1"/>
        <v/>
      </c>
      <c r="L38" s="57" t="str">
        <f t="shared" si="2"/>
        <v/>
      </c>
      <c r="M38" s="57" t="str">
        <f t="shared" si="3"/>
        <v>Tốt</v>
      </c>
      <c r="N38" s="58"/>
      <c r="O38" s="18" t="str">
        <f t="shared" si="4"/>
        <v>Tốt</v>
      </c>
    </row>
    <row r="39" spans="1:15" s="17" customFormat="1" ht="25.5" customHeight="1" x14ac:dyDescent="0.3">
      <c r="A39" s="49">
        <v>21</v>
      </c>
      <c r="B39" s="50" t="s">
        <v>71</v>
      </c>
      <c r="C39" s="60" t="s">
        <v>179</v>
      </c>
      <c r="D39" s="60" t="s">
        <v>180</v>
      </c>
      <c r="E39" s="61" t="s">
        <v>181</v>
      </c>
      <c r="F39" s="62">
        <v>88</v>
      </c>
      <c r="G39" s="62">
        <v>88</v>
      </c>
      <c r="H39" s="55"/>
      <c r="I39" s="56" t="str">
        <f t="shared" si="0"/>
        <v/>
      </c>
      <c r="J39" s="55"/>
      <c r="K39" s="56" t="str">
        <f t="shared" si="1"/>
        <v/>
      </c>
      <c r="L39" s="57" t="str">
        <f t="shared" si="2"/>
        <v/>
      </c>
      <c r="M39" s="57" t="str">
        <f t="shared" si="3"/>
        <v>Tốt</v>
      </c>
      <c r="N39" s="58"/>
      <c r="O39" s="18" t="str">
        <f t="shared" si="4"/>
        <v>Tốt</v>
      </c>
    </row>
    <row r="40" spans="1:15" s="17" customFormat="1" ht="25.5" customHeight="1" x14ac:dyDescent="0.3">
      <c r="A40" s="49">
        <v>22</v>
      </c>
      <c r="B40" s="50" t="s">
        <v>72</v>
      </c>
      <c r="C40" s="60" t="s">
        <v>182</v>
      </c>
      <c r="D40" s="60" t="s">
        <v>183</v>
      </c>
      <c r="E40" s="61" t="s">
        <v>184</v>
      </c>
      <c r="F40" s="62">
        <v>91</v>
      </c>
      <c r="G40" s="62">
        <v>91</v>
      </c>
      <c r="H40" s="55"/>
      <c r="I40" s="56" t="str">
        <f t="shared" si="0"/>
        <v/>
      </c>
      <c r="J40" s="55"/>
      <c r="K40" s="56" t="str">
        <f t="shared" si="1"/>
        <v/>
      </c>
      <c r="L40" s="57" t="str">
        <f t="shared" si="2"/>
        <v/>
      </c>
      <c r="M40" s="57" t="str">
        <f t="shared" si="3"/>
        <v>Xuất sắc</v>
      </c>
      <c r="N40" s="58"/>
      <c r="O40" s="18" t="str">
        <f t="shared" si="4"/>
        <v>Xuất sắc</v>
      </c>
    </row>
    <row r="41" spans="1:15" s="17" customFormat="1" ht="25.5" customHeight="1" x14ac:dyDescent="0.3">
      <c r="A41" s="49">
        <v>23</v>
      </c>
      <c r="B41" s="50" t="s">
        <v>73</v>
      </c>
      <c r="C41" s="60" t="s">
        <v>185</v>
      </c>
      <c r="D41" s="60" t="s">
        <v>180</v>
      </c>
      <c r="E41" s="61" t="s">
        <v>186</v>
      </c>
      <c r="F41" s="62">
        <v>82</v>
      </c>
      <c r="G41" s="62">
        <v>82</v>
      </c>
      <c r="H41" s="55"/>
      <c r="I41" s="56" t="str">
        <f t="shared" si="0"/>
        <v/>
      </c>
      <c r="J41" s="55"/>
      <c r="K41" s="56" t="str">
        <f t="shared" si="1"/>
        <v/>
      </c>
      <c r="L41" s="57" t="str">
        <f t="shared" si="2"/>
        <v/>
      </c>
      <c r="M41" s="57" t="str">
        <f t="shared" si="3"/>
        <v>Tốt</v>
      </c>
      <c r="N41" s="58"/>
      <c r="O41" s="18" t="str">
        <f t="shared" si="4"/>
        <v>Tốt</v>
      </c>
    </row>
    <row r="42" spans="1:15" s="17" customFormat="1" ht="25.5" customHeight="1" x14ac:dyDescent="0.3">
      <c r="A42" s="49">
        <v>24</v>
      </c>
      <c r="B42" s="50" t="s">
        <v>74</v>
      </c>
      <c r="C42" s="60" t="s">
        <v>187</v>
      </c>
      <c r="D42" s="60" t="s">
        <v>188</v>
      </c>
      <c r="E42" s="61" t="s">
        <v>189</v>
      </c>
      <c r="F42" s="62">
        <v>87</v>
      </c>
      <c r="G42" s="62">
        <v>87</v>
      </c>
      <c r="H42" s="55"/>
      <c r="I42" s="56" t="str">
        <f t="shared" si="0"/>
        <v/>
      </c>
      <c r="J42" s="55"/>
      <c r="K42" s="56" t="str">
        <f t="shared" si="1"/>
        <v/>
      </c>
      <c r="L42" s="57" t="str">
        <f t="shared" si="2"/>
        <v/>
      </c>
      <c r="M42" s="57" t="str">
        <f t="shared" si="3"/>
        <v>Tốt</v>
      </c>
      <c r="N42" s="58"/>
      <c r="O42" s="18" t="str">
        <f t="shared" si="4"/>
        <v>Tốt</v>
      </c>
    </row>
    <row r="43" spans="1:15" s="17" customFormat="1" ht="25.5" customHeight="1" x14ac:dyDescent="0.3">
      <c r="A43" s="49">
        <v>25</v>
      </c>
      <c r="B43" s="50" t="s">
        <v>75</v>
      </c>
      <c r="C43" s="60" t="s">
        <v>147</v>
      </c>
      <c r="D43" s="60" t="s">
        <v>188</v>
      </c>
      <c r="E43" s="61" t="s">
        <v>190</v>
      </c>
      <c r="F43" s="62">
        <v>80</v>
      </c>
      <c r="G43" s="62">
        <v>80</v>
      </c>
      <c r="H43" s="55"/>
      <c r="I43" s="56" t="str">
        <f t="shared" si="0"/>
        <v/>
      </c>
      <c r="J43" s="55"/>
      <c r="K43" s="56" t="str">
        <f t="shared" si="1"/>
        <v/>
      </c>
      <c r="L43" s="57" t="str">
        <f t="shared" si="2"/>
        <v/>
      </c>
      <c r="M43" s="57" t="str">
        <f t="shared" si="3"/>
        <v>Tốt</v>
      </c>
      <c r="N43" s="58"/>
      <c r="O43" s="18" t="str">
        <f t="shared" si="4"/>
        <v>Tốt</v>
      </c>
    </row>
    <row r="44" spans="1:15" s="17" customFormat="1" ht="25.5" customHeight="1" x14ac:dyDescent="0.3">
      <c r="A44" s="49">
        <v>26</v>
      </c>
      <c r="B44" s="50" t="s">
        <v>76</v>
      </c>
      <c r="C44" s="60" t="s">
        <v>191</v>
      </c>
      <c r="D44" s="60" t="s">
        <v>192</v>
      </c>
      <c r="E44" s="61" t="s">
        <v>189</v>
      </c>
      <c r="F44" s="62">
        <v>91</v>
      </c>
      <c r="G44" s="62">
        <v>91</v>
      </c>
      <c r="H44" s="55"/>
      <c r="I44" s="56" t="str">
        <f t="shared" si="0"/>
        <v/>
      </c>
      <c r="J44" s="55"/>
      <c r="K44" s="56" t="str">
        <f t="shared" si="1"/>
        <v/>
      </c>
      <c r="L44" s="57" t="str">
        <f t="shared" si="2"/>
        <v/>
      </c>
      <c r="M44" s="57" t="str">
        <f t="shared" si="3"/>
        <v>Xuất sắc</v>
      </c>
      <c r="N44" s="58"/>
      <c r="O44" s="18" t="str">
        <f t="shared" si="4"/>
        <v>Xuất sắc</v>
      </c>
    </row>
    <row r="45" spans="1:15" s="17" customFormat="1" ht="25.5" customHeight="1" x14ac:dyDescent="0.3">
      <c r="A45" s="49">
        <v>27</v>
      </c>
      <c r="B45" s="50" t="s">
        <v>77</v>
      </c>
      <c r="C45" s="52" t="s">
        <v>193</v>
      </c>
      <c r="D45" s="52" t="s">
        <v>192</v>
      </c>
      <c r="E45" s="53" t="s">
        <v>194</v>
      </c>
      <c r="F45" s="54">
        <v>82</v>
      </c>
      <c r="G45" s="54">
        <v>82</v>
      </c>
      <c r="H45" s="55"/>
      <c r="I45" s="56" t="str">
        <f t="shared" si="0"/>
        <v/>
      </c>
      <c r="J45" s="55"/>
      <c r="K45" s="56" t="str">
        <f t="shared" si="1"/>
        <v/>
      </c>
      <c r="L45" s="57" t="str">
        <f t="shared" si="2"/>
        <v/>
      </c>
      <c r="M45" s="57" t="str">
        <f t="shared" si="3"/>
        <v>Tốt</v>
      </c>
      <c r="N45" s="58"/>
      <c r="O45" s="18" t="str">
        <f t="shared" si="4"/>
        <v>Tốt</v>
      </c>
    </row>
    <row r="46" spans="1:15" s="17" customFormat="1" ht="25.5" customHeight="1" x14ac:dyDescent="0.3">
      <c r="A46" s="49">
        <v>28</v>
      </c>
      <c r="B46" s="50" t="s">
        <v>78</v>
      </c>
      <c r="C46" s="60" t="s">
        <v>195</v>
      </c>
      <c r="D46" s="60" t="s">
        <v>192</v>
      </c>
      <c r="E46" s="61" t="s">
        <v>196</v>
      </c>
      <c r="F46" s="62">
        <v>81</v>
      </c>
      <c r="G46" s="62">
        <v>81</v>
      </c>
      <c r="H46" s="55"/>
      <c r="I46" s="56" t="str">
        <f t="shared" si="0"/>
        <v/>
      </c>
      <c r="J46" s="55"/>
      <c r="K46" s="56" t="str">
        <f t="shared" si="1"/>
        <v/>
      </c>
      <c r="L46" s="57" t="str">
        <f t="shared" si="2"/>
        <v/>
      </c>
      <c r="M46" s="57" t="str">
        <f t="shared" si="3"/>
        <v>Tốt</v>
      </c>
      <c r="N46" s="58"/>
      <c r="O46" s="18" t="str">
        <f t="shared" si="4"/>
        <v>Tốt</v>
      </c>
    </row>
    <row r="47" spans="1:15" s="17" customFormat="1" ht="25.5" customHeight="1" x14ac:dyDescent="0.3">
      <c r="A47" s="49">
        <v>29</v>
      </c>
      <c r="B47" s="50" t="s">
        <v>79</v>
      </c>
      <c r="C47" s="59" t="s">
        <v>197</v>
      </c>
      <c r="D47" s="59" t="s">
        <v>198</v>
      </c>
      <c r="E47" s="64" t="s">
        <v>199</v>
      </c>
      <c r="F47" s="62">
        <v>91</v>
      </c>
      <c r="G47" s="62">
        <v>91</v>
      </c>
      <c r="H47" s="55"/>
      <c r="I47" s="56" t="str">
        <f t="shared" si="0"/>
        <v/>
      </c>
      <c r="J47" s="55"/>
      <c r="K47" s="56" t="str">
        <f t="shared" si="1"/>
        <v/>
      </c>
      <c r="L47" s="57" t="str">
        <f t="shared" si="2"/>
        <v/>
      </c>
      <c r="M47" s="57" t="str">
        <f t="shared" si="3"/>
        <v>Xuất sắc</v>
      </c>
      <c r="N47" s="58"/>
      <c r="O47" s="18" t="str">
        <f t="shared" si="4"/>
        <v>Xuất sắc</v>
      </c>
    </row>
    <row r="48" spans="1:15" s="17" customFormat="1" ht="25.5" customHeight="1" x14ac:dyDescent="0.3">
      <c r="A48" s="49">
        <v>30</v>
      </c>
      <c r="B48" s="50" t="s">
        <v>80</v>
      </c>
      <c r="C48" s="59" t="s">
        <v>200</v>
      </c>
      <c r="D48" s="60" t="s">
        <v>201</v>
      </c>
      <c r="E48" s="64" t="s">
        <v>202</v>
      </c>
      <c r="F48" s="62">
        <v>91</v>
      </c>
      <c r="G48" s="62">
        <v>91</v>
      </c>
      <c r="H48" s="55"/>
      <c r="I48" s="56" t="str">
        <f t="shared" si="0"/>
        <v/>
      </c>
      <c r="J48" s="55"/>
      <c r="K48" s="56" t="str">
        <f t="shared" si="1"/>
        <v/>
      </c>
      <c r="L48" s="57" t="str">
        <f t="shared" si="2"/>
        <v/>
      </c>
      <c r="M48" s="57" t="str">
        <f t="shared" si="3"/>
        <v>Xuất sắc</v>
      </c>
      <c r="N48" s="58"/>
      <c r="O48" s="18" t="str">
        <f t="shared" si="4"/>
        <v>Xuất sắc</v>
      </c>
    </row>
    <row r="49" spans="1:15" s="17" customFormat="1" ht="25.5" customHeight="1" x14ac:dyDescent="0.3">
      <c r="A49" s="49">
        <v>31</v>
      </c>
      <c r="B49" s="50" t="s">
        <v>81</v>
      </c>
      <c r="C49" s="60" t="s">
        <v>203</v>
      </c>
      <c r="D49" s="60" t="s">
        <v>204</v>
      </c>
      <c r="E49" s="61" t="s">
        <v>205</v>
      </c>
      <c r="F49" s="62">
        <v>86</v>
      </c>
      <c r="G49" s="62">
        <v>86</v>
      </c>
      <c r="H49" s="55"/>
      <c r="I49" s="56" t="str">
        <f t="shared" si="0"/>
        <v/>
      </c>
      <c r="J49" s="55"/>
      <c r="K49" s="56" t="str">
        <f t="shared" si="1"/>
        <v/>
      </c>
      <c r="L49" s="57" t="str">
        <f t="shared" si="2"/>
        <v/>
      </c>
      <c r="M49" s="57" t="str">
        <f t="shared" si="3"/>
        <v>Tốt</v>
      </c>
      <c r="N49" s="58"/>
      <c r="O49" s="18" t="str">
        <f t="shared" si="4"/>
        <v>Tốt</v>
      </c>
    </row>
    <row r="50" spans="1:15" s="17" customFormat="1" ht="25.5" customHeight="1" x14ac:dyDescent="0.3">
      <c r="A50" s="49">
        <v>32</v>
      </c>
      <c r="B50" s="50" t="s">
        <v>82</v>
      </c>
      <c r="C50" s="60" t="s">
        <v>206</v>
      </c>
      <c r="D50" s="60" t="s">
        <v>207</v>
      </c>
      <c r="E50" s="61" t="s">
        <v>184</v>
      </c>
      <c r="F50" s="62">
        <v>82</v>
      </c>
      <c r="G50" s="62">
        <v>82</v>
      </c>
      <c r="H50" s="55"/>
      <c r="I50" s="56" t="str">
        <f t="shared" si="0"/>
        <v/>
      </c>
      <c r="J50" s="55"/>
      <c r="K50" s="56" t="str">
        <f t="shared" si="1"/>
        <v/>
      </c>
      <c r="L50" s="57" t="str">
        <f t="shared" si="2"/>
        <v/>
      </c>
      <c r="M50" s="57" t="str">
        <f t="shared" si="3"/>
        <v>Tốt</v>
      </c>
      <c r="N50" s="58"/>
      <c r="O50" s="18" t="str">
        <f t="shared" si="4"/>
        <v>Tốt</v>
      </c>
    </row>
    <row r="51" spans="1:15" s="17" customFormat="1" ht="25.5" customHeight="1" x14ac:dyDescent="0.3">
      <c r="A51" s="49">
        <v>33</v>
      </c>
      <c r="B51" s="50" t="s">
        <v>83</v>
      </c>
      <c r="C51" s="60" t="s">
        <v>208</v>
      </c>
      <c r="D51" s="60" t="s">
        <v>209</v>
      </c>
      <c r="E51" s="61" t="s">
        <v>210</v>
      </c>
      <c r="F51" s="62">
        <v>87</v>
      </c>
      <c r="G51" s="62">
        <v>87</v>
      </c>
      <c r="H51" s="55"/>
      <c r="I51" s="56" t="str">
        <f t="shared" si="0"/>
        <v/>
      </c>
      <c r="J51" s="55"/>
      <c r="K51" s="56" t="str">
        <f t="shared" si="1"/>
        <v/>
      </c>
      <c r="L51" s="57" t="str">
        <f t="shared" si="2"/>
        <v/>
      </c>
      <c r="M51" s="57" t="str">
        <f t="shared" si="3"/>
        <v>Tốt</v>
      </c>
      <c r="N51" s="58"/>
      <c r="O51" s="18" t="str">
        <f t="shared" si="4"/>
        <v>Tốt</v>
      </c>
    </row>
    <row r="52" spans="1:15" s="17" customFormat="1" ht="25.5" customHeight="1" x14ac:dyDescent="0.3">
      <c r="A52" s="65">
        <v>34</v>
      </c>
      <c r="B52" s="66" t="s">
        <v>84</v>
      </c>
      <c r="C52" s="67" t="s">
        <v>211</v>
      </c>
      <c r="D52" s="67" t="s">
        <v>212</v>
      </c>
      <c r="E52" s="68" t="s">
        <v>213</v>
      </c>
      <c r="F52" s="69">
        <v>80</v>
      </c>
      <c r="G52" s="69">
        <v>80</v>
      </c>
      <c r="H52" s="55"/>
      <c r="I52" s="56" t="str">
        <f t="shared" si="0"/>
        <v/>
      </c>
      <c r="J52" s="55"/>
      <c r="K52" s="56" t="str">
        <f t="shared" si="1"/>
        <v/>
      </c>
      <c r="L52" s="57" t="str">
        <f t="shared" si="2"/>
        <v/>
      </c>
      <c r="M52" s="57" t="str">
        <f t="shared" si="3"/>
        <v>Tốt</v>
      </c>
      <c r="N52" s="58"/>
      <c r="O52" s="18" t="str">
        <f t="shared" si="4"/>
        <v>Tốt</v>
      </c>
    </row>
    <row r="53" spans="1:15" s="17" customFormat="1" ht="25.5" customHeight="1" x14ac:dyDescent="0.3">
      <c r="A53" s="49">
        <v>35</v>
      </c>
      <c r="B53" s="50" t="s">
        <v>85</v>
      </c>
      <c r="C53" s="60" t="s">
        <v>214</v>
      </c>
      <c r="D53" s="60" t="s">
        <v>215</v>
      </c>
      <c r="E53" s="61" t="s">
        <v>216</v>
      </c>
      <c r="F53" s="62">
        <v>77</v>
      </c>
      <c r="G53" s="62">
        <v>77</v>
      </c>
      <c r="H53" s="55"/>
      <c r="I53" s="56" t="str">
        <f t="shared" si="0"/>
        <v/>
      </c>
      <c r="J53" s="55"/>
      <c r="K53" s="56" t="str">
        <f t="shared" si="1"/>
        <v/>
      </c>
      <c r="L53" s="57" t="str">
        <f t="shared" si="2"/>
        <v/>
      </c>
      <c r="M53" s="57" t="str">
        <f t="shared" si="3"/>
        <v>Khá</v>
      </c>
      <c r="N53" s="58"/>
      <c r="O53" s="18" t="str">
        <f t="shared" si="4"/>
        <v>Khá</v>
      </c>
    </row>
    <row r="54" spans="1:15" s="17" customFormat="1" ht="25.5" customHeight="1" x14ac:dyDescent="0.3">
      <c r="A54" s="49">
        <v>36</v>
      </c>
      <c r="B54" s="50" t="s">
        <v>86</v>
      </c>
      <c r="C54" s="60" t="s">
        <v>217</v>
      </c>
      <c r="D54" s="60" t="s">
        <v>218</v>
      </c>
      <c r="E54" s="61" t="s">
        <v>219</v>
      </c>
      <c r="F54" s="62">
        <v>81</v>
      </c>
      <c r="G54" s="62">
        <v>81</v>
      </c>
      <c r="H54" s="55"/>
      <c r="I54" s="56" t="str">
        <f t="shared" si="0"/>
        <v/>
      </c>
      <c r="J54" s="55"/>
      <c r="K54" s="56" t="str">
        <f t="shared" si="1"/>
        <v/>
      </c>
      <c r="L54" s="57" t="str">
        <f t="shared" si="2"/>
        <v/>
      </c>
      <c r="M54" s="57" t="str">
        <f t="shared" si="3"/>
        <v>Tốt</v>
      </c>
      <c r="N54" s="58"/>
      <c r="O54" s="18" t="str">
        <f t="shared" si="4"/>
        <v>Tốt</v>
      </c>
    </row>
    <row r="55" spans="1:15" s="17" customFormat="1" ht="25.5" customHeight="1" x14ac:dyDescent="0.3">
      <c r="A55" s="49">
        <v>37</v>
      </c>
      <c r="B55" s="50" t="s">
        <v>87</v>
      </c>
      <c r="C55" s="60" t="s">
        <v>220</v>
      </c>
      <c r="D55" s="60" t="s">
        <v>221</v>
      </c>
      <c r="E55" s="61" t="s">
        <v>222</v>
      </c>
      <c r="F55" s="62">
        <v>86</v>
      </c>
      <c r="G55" s="62">
        <v>86</v>
      </c>
      <c r="H55" s="55"/>
      <c r="I55" s="56" t="str">
        <f t="shared" si="0"/>
        <v/>
      </c>
      <c r="J55" s="55"/>
      <c r="K55" s="56" t="str">
        <f t="shared" si="1"/>
        <v/>
      </c>
      <c r="L55" s="57" t="str">
        <f t="shared" si="2"/>
        <v/>
      </c>
      <c r="M55" s="57" t="str">
        <f t="shared" si="3"/>
        <v>Tốt</v>
      </c>
      <c r="N55" s="58"/>
      <c r="O55" s="18" t="str">
        <f t="shared" si="4"/>
        <v>Tốt</v>
      </c>
    </row>
    <row r="56" spans="1:15" s="17" customFormat="1" ht="25.5" customHeight="1" x14ac:dyDescent="0.3">
      <c r="A56" s="49">
        <v>38</v>
      </c>
      <c r="B56" s="50" t="s">
        <v>88</v>
      </c>
      <c r="C56" s="60" t="s">
        <v>223</v>
      </c>
      <c r="D56" s="60" t="s">
        <v>221</v>
      </c>
      <c r="E56" s="61" t="s">
        <v>224</v>
      </c>
      <c r="F56" s="62">
        <v>83</v>
      </c>
      <c r="G56" s="62">
        <v>83</v>
      </c>
      <c r="H56" s="55"/>
      <c r="I56" s="56" t="str">
        <f t="shared" si="0"/>
        <v/>
      </c>
      <c r="J56" s="55"/>
      <c r="K56" s="56" t="str">
        <f t="shared" si="1"/>
        <v/>
      </c>
      <c r="L56" s="57" t="str">
        <f t="shared" si="2"/>
        <v/>
      </c>
      <c r="M56" s="57" t="str">
        <f t="shared" si="3"/>
        <v>Tốt</v>
      </c>
      <c r="N56" s="58"/>
      <c r="O56" s="18" t="str">
        <f t="shared" si="4"/>
        <v>Tốt</v>
      </c>
    </row>
    <row r="57" spans="1:15" s="17" customFormat="1" ht="25.5" customHeight="1" x14ac:dyDescent="0.3">
      <c r="A57" s="49">
        <v>39</v>
      </c>
      <c r="B57" s="50" t="s">
        <v>89</v>
      </c>
      <c r="C57" s="59" t="s">
        <v>225</v>
      </c>
      <c r="D57" s="59" t="s">
        <v>226</v>
      </c>
      <c r="E57" s="64" t="s">
        <v>227</v>
      </c>
      <c r="F57" s="62">
        <v>89</v>
      </c>
      <c r="G57" s="62">
        <v>90</v>
      </c>
      <c r="H57" s="55"/>
      <c r="I57" s="56" t="str">
        <f t="shared" si="0"/>
        <v/>
      </c>
      <c r="J57" s="55"/>
      <c r="K57" s="56" t="str">
        <f t="shared" si="1"/>
        <v/>
      </c>
      <c r="L57" s="57" t="str">
        <f t="shared" si="2"/>
        <v/>
      </c>
      <c r="M57" s="57" t="str">
        <f t="shared" si="3"/>
        <v>Xuất sắc</v>
      </c>
      <c r="N57" s="58"/>
      <c r="O57" s="18" t="str">
        <f t="shared" si="4"/>
        <v>Tốt</v>
      </c>
    </row>
    <row r="58" spans="1:15" s="17" customFormat="1" ht="25.5" customHeight="1" x14ac:dyDescent="0.3">
      <c r="A58" s="49">
        <v>40</v>
      </c>
      <c r="B58" s="50" t="s">
        <v>90</v>
      </c>
      <c r="C58" s="60" t="s">
        <v>228</v>
      </c>
      <c r="D58" s="60" t="s">
        <v>229</v>
      </c>
      <c r="E58" s="61" t="s">
        <v>230</v>
      </c>
      <c r="F58" s="62">
        <v>81</v>
      </c>
      <c r="G58" s="62">
        <v>81</v>
      </c>
      <c r="H58" s="55"/>
      <c r="I58" s="56" t="str">
        <f t="shared" si="0"/>
        <v/>
      </c>
      <c r="J58" s="55"/>
      <c r="K58" s="56" t="str">
        <f t="shared" si="1"/>
        <v/>
      </c>
      <c r="L58" s="57" t="str">
        <f t="shared" si="2"/>
        <v/>
      </c>
      <c r="M58" s="57" t="str">
        <f t="shared" si="3"/>
        <v>Tốt</v>
      </c>
      <c r="N58" s="58"/>
      <c r="O58" s="18" t="str">
        <f t="shared" si="4"/>
        <v>Tốt</v>
      </c>
    </row>
    <row r="59" spans="1:15" ht="25.5" customHeight="1" x14ac:dyDescent="0.3">
      <c r="A59" s="49">
        <v>41</v>
      </c>
      <c r="B59" s="50" t="s">
        <v>91</v>
      </c>
      <c r="C59" s="52" t="s">
        <v>231</v>
      </c>
      <c r="D59" s="52" t="s">
        <v>232</v>
      </c>
      <c r="E59" s="53" t="s">
        <v>233</v>
      </c>
      <c r="F59" s="54">
        <v>90</v>
      </c>
      <c r="G59" s="54">
        <v>90</v>
      </c>
      <c r="H59" s="55"/>
      <c r="I59" s="56" t="str">
        <f t="shared" si="0"/>
        <v/>
      </c>
      <c r="J59" s="55"/>
      <c r="K59" s="56" t="str">
        <f t="shared" si="1"/>
        <v/>
      </c>
      <c r="L59" s="57" t="str">
        <f t="shared" si="2"/>
        <v/>
      </c>
      <c r="M59" s="57" t="str">
        <f t="shared" si="3"/>
        <v>Xuất sắc</v>
      </c>
      <c r="N59" s="58"/>
      <c r="O59" s="18" t="str">
        <f t="shared" si="4"/>
        <v>Xuất sắc</v>
      </c>
    </row>
    <row r="60" spans="1:15" ht="25.5" customHeight="1" x14ac:dyDescent="0.3">
      <c r="A60" s="49">
        <v>42</v>
      </c>
      <c r="B60" s="50" t="s">
        <v>92</v>
      </c>
      <c r="C60" s="59" t="s">
        <v>234</v>
      </c>
      <c r="D60" s="63" t="s">
        <v>235</v>
      </c>
      <c r="E60" s="64" t="s">
        <v>236</v>
      </c>
      <c r="F60" s="70">
        <v>85</v>
      </c>
      <c r="G60" s="70">
        <v>85</v>
      </c>
      <c r="H60" s="55"/>
      <c r="I60" s="56" t="str">
        <f t="shared" si="0"/>
        <v/>
      </c>
      <c r="J60" s="55"/>
      <c r="K60" s="56" t="str">
        <f t="shared" si="1"/>
        <v/>
      </c>
      <c r="L60" s="57" t="str">
        <f t="shared" si="2"/>
        <v/>
      </c>
      <c r="M60" s="57" t="str">
        <f t="shared" si="3"/>
        <v>Tốt</v>
      </c>
      <c r="N60" s="58"/>
      <c r="O60" s="18" t="str">
        <f t="shared" si="4"/>
        <v>Tốt</v>
      </c>
    </row>
    <row r="61" spans="1:15" ht="25.5" customHeight="1" x14ac:dyDescent="0.3">
      <c r="A61" s="49">
        <v>43</v>
      </c>
      <c r="B61" s="50" t="s">
        <v>93</v>
      </c>
      <c r="C61" s="59" t="s">
        <v>237</v>
      </c>
      <c r="D61" s="63" t="s">
        <v>238</v>
      </c>
      <c r="E61" s="64" t="s">
        <v>239</v>
      </c>
      <c r="F61" s="70">
        <v>84</v>
      </c>
      <c r="G61" s="70">
        <v>84</v>
      </c>
      <c r="H61" s="55"/>
      <c r="I61" s="56" t="str">
        <f t="shared" si="0"/>
        <v/>
      </c>
      <c r="J61" s="55"/>
      <c r="K61" s="56" t="str">
        <f t="shared" si="1"/>
        <v/>
      </c>
      <c r="L61" s="57" t="str">
        <f t="shared" si="2"/>
        <v/>
      </c>
      <c r="M61" s="57" t="str">
        <f t="shared" si="3"/>
        <v>Tốt</v>
      </c>
      <c r="N61" s="58"/>
      <c r="O61" s="18" t="str">
        <f t="shared" si="4"/>
        <v>Tốt</v>
      </c>
    </row>
    <row r="62" spans="1:15" ht="96.75" customHeight="1" x14ac:dyDescent="0.3">
      <c r="A62" s="65">
        <v>44</v>
      </c>
      <c r="B62" s="65" t="s">
        <v>94</v>
      </c>
      <c r="C62" s="71" t="s">
        <v>240</v>
      </c>
      <c r="D62" s="72" t="s">
        <v>241</v>
      </c>
      <c r="E62" s="73" t="s">
        <v>242</v>
      </c>
      <c r="F62" s="74"/>
      <c r="G62" s="74"/>
      <c r="H62" s="55"/>
      <c r="I62" s="55"/>
      <c r="J62" s="58"/>
      <c r="K62" s="58"/>
      <c r="L62" s="58"/>
      <c r="M62" s="57" t="s">
        <v>257</v>
      </c>
      <c r="N62" s="48" t="s">
        <v>258</v>
      </c>
    </row>
    <row r="63" spans="1:15" ht="18.95" customHeight="1" x14ac:dyDescent="0.3">
      <c r="A63" s="49">
        <v>45</v>
      </c>
      <c r="B63" s="50" t="s">
        <v>95</v>
      </c>
      <c r="C63" s="59" t="s">
        <v>243</v>
      </c>
      <c r="D63" s="63" t="s">
        <v>244</v>
      </c>
      <c r="E63" s="64" t="s">
        <v>245</v>
      </c>
      <c r="F63" s="70">
        <v>85</v>
      </c>
      <c r="G63" s="70">
        <v>85</v>
      </c>
      <c r="H63" s="55"/>
      <c r="I63" s="55"/>
      <c r="J63" s="58"/>
      <c r="K63" s="58"/>
      <c r="L63" s="58"/>
      <c r="M63" s="57" t="str">
        <f t="shared" si="3"/>
        <v>Tốt</v>
      </c>
      <c r="N63" s="58"/>
    </row>
    <row r="64" spans="1:15" ht="18.95" customHeight="1" x14ac:dyDescent="0.3">
      <c r="A64" s="49">
        <v>46</v>
      </c>
      <c r="B64" s="50" t="s">
        <v>96</v>
      </c>
      <c r="C64" s="59" t="s">
        <v>246</v>
      </c>
      <c r="D64" s="63" t="s">
        <v>244</v>
      </c>
      <c r="E64" s="64" t="s">
        <v>247</v>
      </c>
      <c r="F64" s="70">
        <v>87</v>
      </c>
      <c r="G64" s="70">
        <v>87</v>
      </c>
      <c r="H64" s="55"/>
      <c r="I64" s="55"/>
      <c r="J64" s="58"/>
      <c r="K64" s="58"/>
      <c r="L64" s="58"/>
      <c r="M64" s="57" t="str">
        <f t="shared" si="3"/>
        <v>Tốt</v>
      </c>
      <c r="N64" s="58"/>
    </row>
    <row r="65" spans="1:14" ht="18.95" customHeight="1" x14ac:dyDescent="0.3">
      <c r="A65" s="49">
        <v>47</v>
      </c>
      <c r="B65" s="50" t="s">
        <v>97</v>
      </c>
      <c r="C65" s="59" t="s">
        <v>248</v>
      </c>
      <c r="D65" s="63" t="s">
        <v>249</v>
      </c>
      <c r="E65" s="64" t="s">
        <v>250</v>
      </c>
      <c r="F65" s="70">
        <v>89</v>
      </c>
      <c r="G65" s="70">
        <v>85</v>
      </c>
      <c r="H65" s="55"/>
      <c r="I65" s="55"/>
      <c r="J65" s="58"/>
      <c r="K65" s="58"/>
      <c r="L65" s="58"/>
      <c r="M65" s="57" t="str">
        <f t="shared" si="3"/>
        <v>Tốt</v>
      </c>
      <c r="N65" s="58"/>
    </row>
    <row r="66" spans="1:14" ht="18.95" customHeight="1" x14ac:dyDescent="0.3">
      <c r="A66" s="49">
        <v>48</v>
      </c>
      <c r="B66" s="50" t="s">
        <v>98</v>
      </c>
      <c r="C66" s="59" t="s">
        <v>251</v>
      </c>
      <c r="D66" s="63" t="s">
        <v>252</v>
      </c>
      <c r="E66" s="64" t="s">
        <v>253</v>
      </c>
      <c r="F66" s="70">
        <v>85</v>
      </c>
      <c r="G66" s="70">
        <v>88</v>
      </c>
      <c r="H66" s="55"/>
      <c r="I66" s="55"/>
      <c r="J66" s="58"/>
      <c r="K66" s="58"/>
      <c r="L66" s="58"/>
      <c r="M66" s="57" t="str">
        <f t="shared" si="3"/>
        <v>Tốt</v>
      </c>
      <c r="N66" s="58"/>
    </row>
    <row r="67" spans="1:14" ht="18.95" customHeight="1" x14ac:dyDescent="0.3">
      <c r="A67" s="49">
        <v>49</v>
      </c>
      <c r="B67" s="50" t="s">
        <v>99</v>
      </c>
      <c r="C67" s="59" t="s">
        <v>254</v>
      </c>
      <c r="D67" s="63" t="s">
        <v>255</v>
      </c>
      <c r="E67" s="64" t="s">
        <v>256</v>
      </c>
      <c r="F67" s="70">
        <v>86</v>
      </c>
      <c r="G67" s="70">
        <v>86</v>
      </c>
      <c r="H67" s="55"/>
      <c r="I67" s="55"/>
      <c r="J67" s="58"/>
      <c r="K67" s="58"/>
      <c r="L67" s="58"/>
      <c r="M67" s="57" t="str">
        <f t="shared" si="3"/>
        <v>Tốt</v>
      </c>
      <c r="N67" s="58"/>
    </row>
    <row r="68" spans="1:14" ht="18.95" customHeight="1" x14ac:dyDescent="0.25">
      <c r="B68" s="38" t="s">
        <v>108</v>
      </c>
      <c r="C68" s="39">
        <f>COUNTA(B19:B67)</f>
        <v>49</v>
      </c>
      <c r="D68" s="40" t="s">
        <v>109</v>
      </c>
      <c r="E68" s="41"/>
    </row>
    <row r="69" spans="1:14" ht="18.95" customHeight="1" x14ac:dyDescent="0.25">
      <c r="B69" s="42" t="s">
        <v>110</v>
      </c>
      <c r="C69" s="43" t="s">
        <v>111</v>
      </c>
      <c r="D69" s="44">
        <f>COUNTIF($M$19:$M$67,"Xuất sắc")</f>
        <v>12</v>
      </c>
      <c r="E69" s="45" t="s">
        <v>112</v>
      </c>
    </row>
    <row r="70" spans="1:14" ht="18.95" customHeight="1" x14ac:dyDescent="0.25">
      <c r="B70" s="45"/>
      <c r="C70" s="43" t="s">
        <v>113</v>
      </c>
      <c r="D70" s="46">
        <f>COUNTIF($M$19:$M$67,"Tốt")</f>
        <v>35</v>
      </c>
      <c r="E70" s="45" t="s">
        <v>112</v>
      </c>
    </row>
    <row r="71" spans="1:14" ht="18.95" customHeight="1" x14ac:dyDescent="0.25">
      <c r="B71" s="45"/>
      <c r="C71" s="43" t="s">
        <v>114</v>
      </c>
      <c r="D71" s="46">
        <f>COUNTIF($M$19:$M$67,"Khá")</f>
        <v>1</v>
      </c>
      <c r="E71" s="45" t="s">
        <v>112</v>
      </c>
    </row>
    <row r="72" spans="1:14" ht="18.95" customHeight="1" x14ac:dyDescent="0.25">
      <c r="B72" s="45"/>
      <c r="C72" s="43" t="s">
        <v>115</v>
      </c>
      <c r="D72" s="46">
        <f>COUNTIF($M$18:$M$60,"TB")</f>
        <v>0</v>
      </c>
      <c r="E72" s="45" t="s">
        <v>112</v>
      </c>
    </row>
    <row r="73" spans="1:14" ht="18.95" customHeight="1" x14ac:dyDescent="0.25">
      <c r="B73" s="45"/>
      <c r="C73" s="45" t="s">
        <v>116</v>
      </c>
      <c r="D73" s="44">
        <f>COUNTIF($M$18:$M$67,"KXL")</f>
        <v>1</v>
      </c>
      <c r="E73" s="45" t="s">
        <v>112</v>
      </c>
    </row>
    <row r="74" spans="1:14" ht="18.95" customHeight="1" x14ac:dyDescent="0.25">
      <c r="A74" s="75" t="s">
        <v>36</v>
      </c>
      <c r="B74" s="75"/>
      <c r="C74" s="75"/>
      <c r="D74" s="76" t="s">
        <v>37</v>
      </c>
      <c r="E74" s="76"/>
      <c r="F74" s="76"/>
      <c r="G74" s="76" t="s">
        <v>38</v>
      </c>
      <c r="H74" s="76"/>
      <c r="I74" s="76"/>
      <c r="J74" s="76"/>
      <c r="K74" s="76"/>
      <c r="L74" s="76"/>
      <c r="M74" s="76"/>
      <c r="N74" s="76"/>
    </row>
    <row r="75" spans="1:14" ht="18.95" customHeight="1" x14ac:dyDescent="0.25">
      <c r="D75" s="76" t="s">
        <v>39</v>
      </c>
      <c r="E75" s="76"/>
      <c r="F75" s="76"/>
      <c r="I75" s="75"/>
      <c r="J75" s="75"/>
      <c r="K75" s="75"/>
      <c r="L75" s="75"/>
      <c r="M75" s="75"/>
      <c r="N75" s="75"/>
    </row>
    <row r="76" spans="1:14" ht="18.95" customHeight="1" x14ac:dyDescent="0.25">
      <c r="D76" s="19"/>
      <c r="E76" s="20"/>
    </row>
    <row r="77" spans="1:14" ht="18.95" customHeight="1" x14ac:dyDescent="0.25">
      <c r="D77" s="19"/>
      <c r="E77" s="20"/>
    </row>
    <row r="78" spans="1:14" ht="18.95" customHeight="1" x14ac:dyDescent="0.25">
      <c r="D78" s="19"/>
      <c r="E78" s="20"/>
    </row>
    <row r="79" spans="1:14" ht="18.95" customHeight="1" x14ac:dyDescent="0.25">
      <c r="D79" s="19"/>
      <c r="E79" s="20"/>
    </row>
    <row r="80" spans="1:14" ht="18.95" customHeight="1" x14ac:dyDescent="0.25">
      <c r="D80" s="19"/>
      <c r="E80" s="20"/>
    </row>
    <row r="81" spans="4:5" ht="18.95" customHeight="1" x14ac:dyDescent="0.25">
      <c r="D81" s="19"/>
      <c r="E81" s="20"/>
    </row>
    <row r="82" spans="4:5" ht="18.95" customHeight="1" x14ac:dyDescent="0.25">
      <c r="D82" s="19"/>
      <c r="E82" s="20"/>
    </row>
    <row r="83" spans="4:5" ht="18.95" customHeight="1" x14ac:dyDescent="0.25">
      <c r="D83" s="19"/>
      <c r="E83" s="20"/>
    </row>
    <row r="84" spans="4:5" ht="18.95" customHeight="1" x14ac:dyDescent="0.25">
      <c r="D84" s="19"/>
      <c r="E84" s="20"/>
    </row>
    <row r="85" spans="4:5" ht="18.95" customHeight="1" x14ac:dyDescent="0.25">
      <c r="D85" s="19"/>
      <c r="E85" s="20"/>
    </row>
    <row r="86" spans="4:5" ht="18.95" customHeight="1" x14ac:dyDescent="0.25">
      <c r="D86" s="19"/>
      <c r="E86" s="20"/>
    </row>
    <row r="87" spans="4:5" ht="18.95" customHeight="1" x14ac:dyDescent="0.25">
      <c r="D87" s="19"/>
      <c r="E87" s="20"/>
    </row>
    <row r="88" spans="4:5" ht="18.95" customHeight="1" x14ac:dyDescent="0.25">
      <c r="D88" s="19"/>
      <c r="E88" s="20"/>
    </row>
    <row r="89" spans="4:5" ht="18.95" customHeight="1" x14ac:dyDescent="0.25">
      <c r="D89" s="19"/>
      <c r="E89" s="20"/>
    </row>
    <row r="90" spans="4:5" ht="18.95" customHeight="1" x14ac:dyDescent="0.25">
      <c r="D90" s="19"/>
      <c r="E90" s="20"/>
    </row>
    <row r="91" spans="4:5" ht="18.95" customHeight="1" x14ac:dyDescent="0.25">
      <c r="D91" s="19"/>
      <c r="E91" s="20"/>
    </row>
    <row r="92" spans="4:5" ht="18.95" customHeight="1" x14ac:dyDescent="0.25">
      <c r="D92" s="19"/>
      <c r="E92" s="20"/>
    </row>
    <row r="93" spans="4:5" ht="18.95" customHeight="1" x14ac:dyDescent="0.25">
      <c r="D93" s="19"/>
      <c r="E93" s="20"/>
    </row>
    <row r="94" spans="4:5" ht="18.95" customHeight="1" x14ac:dyDescent="0.25">
      <c r="D94" s="19"/>
      <c r="E94" s="20"/>
    </row>
    <row r="95" spans="4:5" ht="18.95" customHeight="1" x14ac:dyDescent="0.25">
      <c r="D95" s="19"/>
      <c r="E95" s="20"/>
    </row>
    <row r="96" spans="4:5" ht="18.95" customHeight="1" x14ac:dyDescent="0.25">
      <c r="D96" s="19"/>
      <c r="E96" s="20"/>
    </row>
    <row r="97" spans="4:5" ht="18.95" customHeight="1" x14ac:dyDescent="0.25">
      <c r="D97" s="19"/>
      <c r="E97" s="20"/>
    </row>
    <row r="98" spans="4:5" ht="18.95" customHeight="1" x14ac:dyDescent="0.25">
      <c r="D98" s="19"/>
      <c r="E98" s="20"/>
    </row>
    <row r="99" spans="4:5" ht="18.95" customHeight="1" x14ac:dyDescent="0.25">
      <c r="D99" s="19"/>
      <c r="E99" s="20"/>
    </row>
    <row r="100" spans="4:5" ht="18.95" customHeight="1" x14ac:dyDescent="0.25">
      <c r="D100" s="19"/>
      <c r="E100" s="20"/>
    </row>
    <row r="101" spans="4:5" ht="18.95" customHeight="1" x14ac:dyDescent="0.25">
      <c r="D101" s="19"/>
      <c r="E101" s="20"/>
    </row>
    <row r="102" spans="4:5" ht="18.95" customHeight="1" x14ac:dyDescent="0.25">
      <c r="D102" s="19"/>
      <c r="E102" s="20"/>
    </row>
    <row r="103" spans="4:5" ht="18.95" customHeight="1" x14ac:dyDescent="0.25">
      <c r="D103" s="19"/>
      <c r="E103" s="20"/>
    </row>
    <row r="104" spans="4:5" ht="18.95" customHeight="1" x14ac:dyDescent="0.25">
      <c r="D104" s="19"/>
      <c r="E104" s="20"/>
    </row>
    <row r="105" spans="4:5" ht="18.95" customHeight="1" x14ac:dyDescent="0.25">
      <c r="D105" s="19"/>
      <c r="E105" s="20"/>
    </row>
    <row r="106" spans="4:5" ht="18.95" customHeight="1" x14ac:dyDescent="0.25">
      <c r="D106" s="19"/>
      <c r="E106" s="20"/>
    </row>
    <row r="107" spans="4:5" ht="18.95" customHeight="1" x14ac:dyDescent="0.25">
      <c r="D107" s="19"/>
      <c r="E107" s="20"/>
    </row>
    <row r="108" spans="4:5" ht="18.95" customHeight="1" x14ac:dyDescent="0.25">
      <c r="D108" s="19"/>
      <c r="E108" s="20"/>
    </row>
    <row r="109" spans="4:5" ht="18.95" customHeight="1" x14ac:dyDescent="0.25">
      <c r="D109" s="19"/>
      <c r="E109" s="20"/>
    </row>
    <row r="110" spans="4:5" ht="18.95" customHeight="1" x14ac:dyDescent="0.25">
      <c r="D110" s="19"/>
      <c r="E110" s="20"/>
    </row>
    <row r="111" spans="4:5" ht="18.95" customHeight="1" x14ac:dyDescent="0.25">
      <c r="D111" s="19"/>
      <c r="E111" s="20"/>
    </row>
    <row r="112" spans="4:5" ht="18.95" customHeight="1" x14ac:dyDescent="0.25">
      <c r="D112" s="19"/>
      <c r="E112" s="20"/>
    </row>
    <row r="113" spans="4:5" ht="18.95" customHeight="1" x14ac:dyDescent="0.25">
      <c r="D113" s="19"/>
      <c r="E113" s="20"/>
    </row>
    <row r="114" spans="4:5" ht="18.95" customHeight="1" x14ac:dyDescent="0.25">
      <c r="D114" s="19"/>
      <c r="E114" s="20"/>
    </row>
    <row r="115" spans="4:5" ht="18.95" customHeight="1" x14ac:dyDescent="0.25">
      <c r="D115" s="19"/>
      <c r="E115" s="20"/>
    </row>
    <row r="116" spans="4:5" ht="18.95" customHeight="1" x14ac:dyDescent="0.25">
      <c r="D116" s="19"/>
      <c r="E116" s="20"/>
    </row>
    <row r="117" spans="4:5" ht="18.95" customHeight="1" x14ac:dyDescent="0.25">
      <c r="D117" s="19"/>
      <c r="E117" s="20"/>
    </row>
    <row r="118" spans="4:5" ht="18.95" customHeight="1" x14ac:dyDescent="0.25">
      <c r="D118" s="19"/>
      <c r="E118" s="20"/>
    </row>
    <row r="119" spans="4:5" ht="18.95" customHeight="1" x14ac:dyDescent="0.25">
      <c r="D119" s="19"/>
      <c r="E119" s="20"/>
    </row>
    <row r="120" spans="4:5" ht="18.95" customHeight="1" x14ac:dyDescent="0.25">
      <c r="D120" s="19"/>
      <c r="E120" s="20"/>
    </row>
    <row r="121" spans="4:5" ht="18.95" customHeight="1" x14ac:dyDescent="0.25">
      <c r="D121" s="19"/>
      <c r="E121" s="20"/>
    </row>
    <row r="122" spans="4:5" ht="18.95" customHeight="1" x14ac:dyDescent="0.25">
      <c r="D122" s="19"/>
      <c r="E122" s="20"/>
    </row>
    <row r="123" spans="4:5" ht="18.95" customHeight="1" x14ac:dyDescent="0.25">
      <c r="D123" s="19"/>
      <c r="E123" s="20"/>
    </row>
    <row r="124" spans="4:5" ht="18.95" customHeight="1" x14ac:dyDescent="0.25">
      <c r="D124" s="19"/>
      <c r="E124" s="20"/>
    </row>
    <row r="125" spans="4:5" ht="18.95" customHeight="1" x14ac:dyDescent="0.25">
      <c r="D125" s="19"/>
      <c r="E125" s="20"/>
    </row>
    <row r="126" spans="4:5" ht="18.95" customHeight="1" x14ac:dyDescent="0.25">
      <c r="D126" s="19"/>
      <c r="E126" s="20"/>
    </row>
    <row r="127" spans="4:5" ht="18.95" customHeight="1" x14ac:dyDescent="0.25">
      <c r="D127" s="19"/>
      <c r="E127" s="20"/>
    </row>
    <row r="128" spans="4:5" ht="18.95" customHeight="1" x14ac:dyDescent="0.25">
      <c r="D128" s="19"/>
      <c r="E128" s="20"/>
    </row>
    <row r="129" spans="4:5" ht="18.95" customHeight="1" x14ac:dyDescent="0.25">
      <c r="D129" s="19"/>
      <c r="E129" s="20"/>
    </row>
    <row r="130" spans="4:5" ht="18.95" customHeight="1" x14ac:dyDescent="0.25">
      <c r="D130" s="19"/>
      <c r="E130" s="20"/>
    </row>
    <row r="131" spans="4:5" ht="18.95" customHeight="1" x14ac:dyDescent="0.25">
      <c r="D131" s="19"/>
      <c r="E131" s="20"/>
    </row>
    <row r="132" spans="4:5" ht="18.95" customHeight="1" x14ac:dyDescent="0.25">
      <c r="D132" s="19"/>
      <c r="E132" s="20"/>
    </row>
    <row r="133" spans="4:5" ht="18.95" customHeight="1" x14ac:dyDescent="0.25">
      <c r="D133" s="19"/>
      <c r="E133" s="20"/>
    </row>
    <row r="134" spans="4:5" ht="18.95" customHeight="1" x14ac:dyDescent="0.25">
      <c r="D134" s="19"/>
      <c r="E134" s="20"/>
    </row>
    <row r="135" spans="4:5" ht="18.95" customHeight="1" x14ac:dyDescent="0.25">
      <c r="D135" s="19"/>
      <c r="E135" s="20"/>
    </row>
    <row r="136" spans="4:5" ht="18.95" customHeight="1" x14ac:dyDescent="0.25">
      <c r="D136" s="19"/>
      <c r="E136" s="20"/>
    </row>
    <row r="137" spans="4:5" ht="18.95" customHeight="1" x14ac:dyDescent="0.25">
      <c r="D137" s="19"/>
      <c r="E137" s="20"/>
    </row>
    <row r="138" spans="4:5" ht="18.95" customHeight="1" x14ac:dyDescent="0.25">
      <c r="D138" s="19"/>
      <c r="E138" s="20"/>
    </row>
    <row r="139" spans="4:5" ht="18.95" customHeight="1" x14ac:dyDescent="0.25">
      <c r="D139" s="19"/>
      <c r="E139" s="20"/>
    </row>
    <row r="140" spans="4:5" ht="18.95" customHeight="1" x14ac:dyDescent="0.25">
      <c r="D140" s="19"/>
      <c r="E140" s="20"/>
    </row>
    <row r="141" spans="4:5" ht="18.95" customHeight="1" x14ac:dyDescent="0.25">
      <c r="D141" s="19"/>
      <c r="E141" s="20"/>
    </row>
    <row r="142" spans="4:5" ht="18.95" customHeight="1" x14ac:dyDescent="0.25">
      <c r="D142" s="19"/>
      <c r="E142" s="20"/>
    </row>
    <row r="143" spans="4:5" ht="18.95" customHeight="1" x14ac:dyDescent="0.25">
      <c r="D143" s="19"/>
      <c r="E143" s="20"/>
    </row>
    <row r="144" spans="4:5" ht="18.95" customHeight="1" x14ac:dyDescent="0.25">
      <c r="D144" s="19"/>
      <c r="E144" s="20"/>
    </row>
    <row r="145" spans="4:5" ht="18.95" customHeight="1" x14ac:dyDescent="0.25">
      <c r="D145" s="19"/>
      <c r="E145" s="20"/>
    </row>
    <row r="146" spans="4:5" ht="18.95" customHeight="1" x14ac:dyDescent="0.25">
      <c r="D146" s="19"/>
      <c r="E146" s="20"/>
    </row>
    <row r="147" spans="4:5" ht="18.95" customHeight="1" x14ac:dyDescent="0.25">
      <c r="D147" s="19"/>
      <c r="E147" s="20"/>
    </row>
    <row r="148" spans="4:5" ht="18.95" customHeight="1" x14ac:dyDescent="0.25">
      <c r="D148" s="19"/>
      <c r="E148" s="20"/>
    </row>
    <row r="149" spans="4:5" ht="18.95" customHeight="1" x14ac:dyDescent="0.25">
      <c r="D149" s="19"/>
      <c r="E149" s="20"/>
    </row>
    <row r="150" spans="4:5" ht="18.95" customHeight="1" x14ac:dyDescent="0.25">
      <c r="D150" s="19"/>
      <c r="E150" s="20"/>
    </row>
    <row r="151" spans="4:5" ht="18.95" customHeight="1" x14ac:dyDescent="0.25">
      <c r="D151" s="19"/>
      <c r="E151" s="20"/>
    </row>
    <row r="152" spans="4:5" ht="18.95" customHeight="1" x14ac:dyDescent="0.25">
      <c r="D152" s="19"/>
      <c r="E152" s="20"/>
    </row>
    <row r="153" spans="4:5" ht="18.95" customHeight="1" x14ac:dyDescent="0.25">
      <c r="D153" s="19"/>
      <c r="E153" s="20"/>
    </row>
    <row r="154" spans="4:5" ht="18.95" customHeight="1" x14ac:dyDescent="0.25">
      <c r="D154" s="19"/>
      <c r="E154" s="20"/>
    </row>
    <row r="155" spans="4:5" ht="18.95" customHeight="1" x14ac:dyDescent="0.25">
      <c r="D155" s="19"/>
      <c r="E155" s="20"/>
    </row>
    <row r="156" spans="4:5" ht="18.95" customHeight="1" x14ac:dyDescent="0.25">
      <c r="D156" s="19"/>
      <c r="E156" s="20"/>
    </row>
    <row r="157" spans="4:5" ht="18.95" customHeight="1" x14ac:dyDescent="0.25">
      <c r="D157" s="19"/>
      <c r="E157" s="20"/>
    </row>
    <row r="158" spans="4:5" ht="18.95" customHeight="1" x14ac:dyDescent="0.25">
      <c r="D158" s="19"/>
      <c r="E158" s="20"/>
    </row>
    <row r="159" spans="4:5" ht="18.95" customHeight="1" x14ac:dyDescent="0.25">
      <c r="D159" s="19"/>
      <c r="E159" s="20"/>
    </row>
    <row r="160" spans="4:5" ht="18.95" customHeight="1" x14ac:dyDescent="0.25">
      <c r="D160" s="19"/>
      <c r="E160" s="20"/>
    </row>
    <row r="161" spans="4:5" ht="18.95" customHeight="1" x14ac:dyDescent="0.25">
      <c r="D161" s="19"/>
      <c r="E161" s="20"/>
    </row>
    <row r="162" spans="4:5" ht="18.95" customHeight="1" x14ac:dyDescent="0.25">
      <c r="D162" s="19"/>
      <c r="E162" s="20"/>
    </row>
    <row r="163" spans="4:5" ht="18.95" customHeight="1" x14ac:dyDescent="0.25">
      <c r="D163" s="19"/>
      <c r="E163" s="20"/>
    </row>
    <row r="164" spans="4:5" ht="18.95" customHeight="1" x14ac:dyDescent="0.25">
      <c r="D164" s="19"/>
      <c r="E164" s="20"/>
    </row>
    <row r="165" spans="4:5" ht="18.95" customHeight="1" x14ac:dyDescent="0.25">
      <c r="D165" s="19"/>
      <c r="E165" s="20"/>
    </row>
    <row r="166" spans="4:5" ht="18.95" customHeight="1" x14ac:dyDescent="0.25">
      <c r="D166" s="19"/>
      <c r="E166" s="20"/>
    </row>
    <row r="167" spans="4:5" ht="18.95" customHeight="1" x14ac:dyDescent="0.25">
      <c r="D167" s="19"/>
      <c r="E167" s="20"/>
    </row>
    <row r="168" spans="4:5" ht="18.95" customHeight="1" x14ac:dyDescent="0.25">
      <c r="D168" s="19"/>
      <c r="E168" s="20"/>
    </row>
    <row r="169" spans="4:5" ht="18.95" customHeight="1" x14ac:dyDescent="0.25">
      <c r="D169" s="19"/>
      <c r="E169" s="20"/>
    </row>
    <row r="170" spans="4:5" ht="18.95" customHeight="1" x14ac:dyDescent="0.25">
      <c r="D170" s="19"/>
      <c r="E170" s="20"/>
    </row>
    <row r="171" spans="4:5" ht="18.95" customHeight="1" x14ac:dyDescent="0.25">
      <c r="D171" s="19"/>
      <c r="E171" s="20"/>
    </row>
    <row r="172" spans="4:5" ht="18.95" customHeight="1" x14ac:dyDescent="0.25">
      <c r="D172" s="19"/>
      <c r="E172" s="20"/>
    </row>
    <row r="173" spans="4:5" ht="18.95" customHeight="1" x14ac:dyDescent="0.25">
      <c r="D173" s="19"/>
      <c r="E173" s="20"/>
    </row>
    <row r="174" spans="4:5" ht="18.95" customHeight="1" x14ac:dyDescent="0.25">
      <c r="D174" s="19"/>
      <c r="E174" s="20"/>
    </row>
    <row r="175" spans="4:5" ht="18.95" customHeight="1" x14ac:dyDescent="0.25">
      <c r="D175" s="19"/>
      <c r="E175" s="20"/>
    </row>
    <row r="176" spans="4:5" ht="18.95" customHeight="1" x14ac:dyDescent="0.25">
      <c r="D176" s="19"/>
      <c r="E176" s="20"/>
    </row>
    <row r="177" spans="4:5" ht="18.95" customHeight="1" x14ac:dyDescent="0.25">
      <c r="D177" s="19"/>
      <c r="E177" s="20"/>
    </row>
    <row r="178" spans="4:5" ht="18.95" customHeight="1" x14ac:dyDescent="0.25">
      <c r="D178" s="19"/>
      <c r="E178" s="20"/>
    </row>
  </sheetData>
  <protectedRanges>
    <protectedRange password="CB3F" sqref="E22:E23" name="Range1_2_1_2"/>
    <protectedRange password="CB3F" sqref="E24:E25" name="Range1_2_1_3"/>
    <protectedRange password="CB3F" sqref="E26" name="Range1_2_1_4"/>
    <protectedRange password="CB3F" sqref="F23:G29" name="Range1_2_1"/>
  </protectedRanges>
  <mergeCells count="26">
    <mergeCell ref="A7:N7"/>
    <mergeCell ref="A11:N11"/>
    <mergeCell ref="D1:N1"/>
    <mergeCell ref="D2:N2"/>
    <mergeCell ref="E3:N3"/>
    <mergeCell ref="A4:N4"/>
    <mergeCell ref="A5:N5"/>
    <mergeCell ref="A6:N6"/>
    <mergeCell ref="A2:C2"/>
    <mergeCell ref="A1:C1"/>
    <mergeCell ref="G17:G18"/>
    <mergeCell ref="M17:M18"/>
    <mergeCell ref="A13:N13"/>
    <mergeCell ref="A14:N14"/>
    <mergeCell ref="A15:N15"/>
    <mergeCell ref="A17:A18"/>
    <mergeCell ref="B17:B18"/>
    <mergeCell ref="C17:D18"/>
    <mergeCell ref="E17:E18"/>
    <mergeCell ref="F17:F18"/>
    <mergeCell ref="N17:N18"/>
    <mergeCell ref="A74:C74"/>
    <mergeCell ref="D74:F74"/>
    <mergeCell ref="G74:N74"/>
    <mergeCell ref="D75:F75"/>
    <mergeCell ref="I75:N75"/>
  </mergeCells>
  <pageMargins left="0.17" right="0.16" top="0.59055118110236227" bottom="0.55118110236220474" header="0.23622047244094491" footer="0.23622047244094491"/>
  <pageSetup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Mau BB HOP KHOA</vt:lpstr>
      <vt:lpstr>'Mau BB HOP KHOA'!Print_Titles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HAI HA</cp:lastModifiedBy>
  <dcterms:created xsi:type="dcterms:W3CDTF">2018-03-29T09:04:02Z</dcterms:created>
  <dcterms:modified xsi:type="dcterms:W3CDTF">2021-11-05T02:33:29Z</dcterms:modified>
</cp:coreProperties>
</file>